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0" windowWidth="15200" windowHeight="8330" activeTab="0"/>
  </bookViews>
  <sheets>
    <sheet name="Округа" sheetId="1" r:id="rId1"/>
    <sheet name="мужчины, женщины" sheetId="2" r:id="rId2"/>
    <sheet name="юниоры, юниорки" sheetId="3" r:id="rId3"/>
    <sheet name="2003-2004" sheetId="4" r:id="rId4"/>
    <sheet name="2005-2006" sheetId="5" r:id="rId5"/>
    <sheet name="2007-2008" sheetId="6" r:id="rId6"/>
  </sheets>
  <definedNames/>
  <calcPr fullCalcOnLoad="1"/>
</workbook>
</file>

<file path=xl/sharedStrings.xml><?xml version="1.0" encoding="utf-8"?>
<sst xmlns="http://schemas.openxmlformats.org/spreadsheetml/2006/main" count="566" uniqueCount="135">
  <si>
    <t>Тюменская область</t>
  </si>
  <si>
    <t>Красноярский край</t>
  </si>
  <si>
    <t>Москва</t>
  </si>
  <si>
    <t>Алтайский край</t>
  </si>
  <si>
    <t>Омская область</t>
  </si>
  <si>
    <t>Санкт-Петербург</t>
  </si>
  <si>
    <t>Удмуртия республика</t>
  </si>
  <si>
    <t>ЯНАО</t>
  </si>
  <si>
    <t>Ульяновская область</t>
  </si>
  <si>
    <t>Саратовская область</t>
  </si>
  <si>
    <t>Республика Башкоторстан</t>
  </si>
  <si>
    <t>Республика Мордовия</t>
  </si>
  <si>
    <t>Мурманская область</t>
  </si>
  <si>
    <t>Челябинская область</t>
  </si>
  <si>
    <t>Московская область</t>
  </si>
  <si>
    <t>Свердловская область</t>
  </si>
  <si>
    <t>ХМАО-Югра</t>
  </si>
  <si>
    <t>Пермский край</t>
  </si>
  <si>
    <t>Смоленская область</t>
  </si>
  <si>
    <t>Камчатский край</t>
  </si>
  <si>
    <t>Ивановская область</t>
  </si>
  <si>
    <t>Курганская область</t>
  </si>
  <si>
    <t>Республика Коми</t>
  </si>
  <si>
    <t>Вологодская область</t>
  </si>
  <si>
    <t>Республика Карелия</t>
  </si>
  <si>
    <t>Новосибирская область</t>
  </si>
  <si>
    <t>Республика Саха</t>
  </si>
  <si>
    <t>Кемеровская область</t>
  </si>
  <si>
    <t>Гонка</t>
  </si>
  <si>
    <t xml:space="preserve">Спринт </t>
  </si>
  <si>
    <t>Эстафета</t>
  </si>
  <si>
    <t>Республика Татарстан</t>
  </si>
  <si>
    <t>Место</t>
  </si>
  <si>
    <t>Масстарт</t>
  </si>
  <si>
    <t xml:space="preserve">Юниоры </t>
  </si>
  <si>
    <t>Юниорки</t>
  </si>
  <si>
    <t>Забайкальский край</t>
  </si>
  <si>
    <t>Томская область</t>
  </si>
  <si>
    <t>Архангельская область</t>
  </si>
  <si>
    <t>Псковская область</t>
  </si>
  <si>
    <t>Наименование региона</t>
  </si>
  <si>
    <t>Всего очков</t>
  </si>
  <si>
    <t>Занятое  место</t>
  </si>
  <si>
    <t>№ п/п</t>
  </si>
  <si>
    <t xml:space="preserve">Всего очков </t>
  </si>
  <si>
    <t xml:space="preserve">Занятое  общее место </t>
  </si>
  <si>
    <t>Сумма очков</t>
  </si>
  <si>
    <t>Общее место</t>
  </si>
  <si>
    <t>Ленинградская область</t>
  </si>
  <si>
    <t>Кировская область</t>
  </si>
  <si>
    <t>Общая сумма очков</t>
  </si>
  <si>
    <t>Ярославская область</t>
  </si>
  <si>
    <t>Костромская область</t>
  </si>
  <si>
    <t>Владимирская область</t>
  </si>
  <si>
    <t>Мужчины</t>
  </si>
  <si>
    <t>Женщины</t>
  </si>
  <si>
    <t>Суперспринт</t>
  </si>
  <si>
    <t>Суперперсьют</t>
  </si>
  <si>
    <t>очки</t>
  </si>
  <si>
    <t>Общее количество очков</t>
  </si>
  <si>
    <t>Сахалинская область</t>
  </si>
  <si>
    <t>Калужская область</t>
  </si>
  <si>
    <t>Рязанская область</t>
  </si>
  <si>
    <t>Ком/ гонка</t>
  </si>
  <si>
    <t>итог</t>
  </si>
  <si>
    <t>Спринт</t>
  </si>
  <si>
    <t>Чувашская Республика</t>
  </si>
  <si>
    <t>Кросс-эстафета</t>
  </si>
  <si>
    <t xml:space="preserve">Кросс-спринт </t>
  </si>
  <si>
    <t>Роллеры-гонка</t>
  </si>
  <si>
    <t>Кросс-спринт</t>
  </si>
  <si>
    <t xml:space="preserve">Роллеры-спринт </t>
  </si>
  <si>
    <t>Роллеры-эстафета</t>
  </si>
  <si>
    <t>Роллеры-масстарт</t>
  </si>
  <si>
    <t>Роллеры-спринт</t>
  </si>
  <si>
    <t>Нижегородская область</t>
  </si>
  <si>
    <t>Республика Башкортостан</t>
  </si>
  <si>
    <t>Удмуртская Республика</t>
  </si>
  <si>
    <t>Спортивные дисциплины</t>
  </si>
  <si>
    <t>Орловская область</t>
  </si>
  <si>
    <t>Масстарт-большой</t>
  </si>
  <si>
    <t>эстафета 2+2</t>
  </si>
  <si>
    <t>эстафета 1+1</t>
  </si>
  <si>
    <t>Республика Саха-Якутия</t>
  </si>
  <si>
    <t>Республика Марий-Эл</t>
  </si>
  <si>
    <t>Республика Саха (Якутия)</t>
  </si>
  <si>
    <t>Масстарт 60</t>
  </si>
  <si>
    <t>Роллеры-суперспринт</t>
  </si>
  <si>
    <t>Гонка преследования</t>
  </si>
  <si>
    <t>Наименование субъекта РФ</t>
  </si>
  <si>
    <t>роллеры-эстафета</t>
  </si>
  <si>
    <t>Юноши (2007-2008)</t>
  </si>
  <si>
    <t>Девушки (2007-2008)</t>
  </si>
  <si>
    <t>Амурская область</t>
  </si>
  <si>
    <t>Юноши (2003-2004)</t>
  </si>
  <si>
    <t>Девушки (2003-2004)</t>
  </si>
  <si>
    <t>Командная гонка</t>
  </si>
  <si>
    <t>Эстафета 1+1</t>
  </si>
  <si>
    <t>Эстафета 2+2</t>
  </si>
  <si>
    <t>Тамбовская область</t>
  </si>
  <si>
    <t>Иркутская область</t>
  </si>
  <si>
    <t>Гонка (Спартакиада)</t>
  </si>
  <si>
    <t>Спринт (Спартакиада)</t>
  </si>
  <si>
    <t>Гонка (ПР)</t>
  </si>
  <si>
    <t>Спринт (ПР)</t>
  </si>
  <si>
    <t>Гонка (Чайковский)</t>
  </si>
  <si>
    <t>патрульная гонка</t>
  </si>
  <si>
    <t>командная гонка</t>
  </si>
  <si>
    <t>Марафон</t>
  </si>
  <si>
    <t>Юноши (2005-2006)</t>
  </si>
  <si>
    <t>Девушки (2005-2006)</t>
  </si>
  <si>
    <t>Гонка (Ханты-Мансийск)</t>
  </si>
  <si>
    <t xml:space="preserve">Роллеры-суперспринт </t>
  </si>
  <si>
    <t>Округ РФ</t>
  </si>
  <si>
    <t>СубъектРФ</t>
  </si>
  <si>
    <t>мужчины, женщины</t>
  </si>
  <si>
    <t>юниоры, юниорки 19-21 год</t>
  </si>
  <si>
    <t xml:space="preserve">Юноши и девушки 17-18 лет                   </t>
  </si>
  <si>
    <t xml:space="preserve">Юноши и девушки 15-16 лет                  </t>
  </si>
  <si>
    <t xml:space="preserve">Юноши и девушки 13-14 лет                   </t>
  </si>
  <si>
    <t>округ РФ</t>
  </si>
  <si>
    <t>общие очки</t>
  </si>
  <si>
    <t>общее место</t>
  </si>
  <si>
    <t>ДФО</t>
  </si>
  <si>
    <t>Республика Саха Якутия</t>
  </si>
  <si>
    <t>Республика Бурятия</t>
  </si>
  <si>
    <t>Хабаровский край</t>
  </si>
  <si>
    <t>ПФО</t>
  </si>
  <si>
    <t>Марий Эл</t>
  </si>
  <si>
    <t>СЗФО</t>
  </si>
  <si>
    <t>СФО</t>
  </si>
  <si>
    <t>Республика Алтай</t>
  </si>
  <si>
    <t>УрФО</t>
  </si>
  <si>
    <t>ЦФО</t>
  </si>
  <si>
    <t>Воронежская область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</si>
</sst>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thin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>
        <color indexed="8"/>
      </left>
      <right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 style="thin">
        <color indexed="8"/>
      </bottom>
    </border>
    <border>
      <left/>
      <right style="medium"/>
      <top/>
      <bottom/>
    </border>
    <border>
      <left/>
      <right/>
      <top style="medium"/>
      <bottom style="thin">
        <color indexed="8"/>
      </bottom>
    </border>
    <border>
      <left>
        <color indexed="63"/>
      </left>
      <right style="medium"/>
      <top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56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57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6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21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8" fillId="0" borderId="21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1" fillId="0" borderId="2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63" fillId="0" borderId="13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6" fillId="0" borderId="23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57" fillId="0" borderId="2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4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/>
    </xf>
    <xf numFmtId="0" fontId="57" fillId="0" borderId="37" xfId="0" applyFont="1" applyBorder="1" applyAlignment="1">
      <alignment/>
    </xf>
    <xf numFmtId="0" fontId="57" fillId="0" borderId="37" xfId="0" applyFont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55" fillId="0" borderId="0" xfId="0" applyFont="1" applyBorder="1" applyAlignment="1">
      <alignment/>
    </xf>
    <xf numFmtId="0" fontId="6" fillId="0" borderId="3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6" fillId="0" borderId="37" xfId="0" applyFont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6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wrapText="1"/>
    </xf>
    <xf numFmtId="0" fontId="56" fillId="0" borderId="19" xfId="0" applyFont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" fillId="0" borderId="38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6" fillId="0" borderId="40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12" fillId="0" borderId="10" xfId="52" applyNumberFormat="1" applyFont="1" applyBorder="1" applyAlignment="1">
      <alignment horizontal="center" vertical="center"/>
      <protection/>
    </xf>
    <xf numFmtId="0" fontId="12" fillId="33" borderId="10" xfId="52" applyNumberFormat="1" applyFont="1" applyFill="1" applyBorder="1" applyAlignment="1">
      <alignment horizontal="center" vertical="center"/>
      <protection/>
    </xf>
    <xf numFmtId="0" fontId="12" fillId="0" borderId="15" xfId="52" applyNumberFormat="1" applyFont="1" applyBorder="1" applyAlignment="1">
      <alignment horizontal="center" vertical="center"/>
      <protection/>
    </xf>
    <xf numFmtId="0" fontId="12" fillId="33" borderId="10" xfId="52" applyNumberFormat="1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2" fillId="33" borderId="22" xfId="52" applyNumberFormat="1" applyFont="1" applyFill="1" applyBorder="1" applyAlignment="1">
      <alignment horizontal="center"/>
      <protection/>
    </xf>
    <xf numFmtId="0" fontId="8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56" fillId="0" borderId="16" xfId="0" applyFont="1" applyBorder="1" applyAlignment="1">
      <alignment horizontal="center" vertical="center"/>
    </xf>
    <xf numFmtId="0" fontId="63" fillId="0" borderId="38" xfId="0" applyFont="1" applyFill="1" applyBorder="1" applyAlignment="1">
      <alignment horizontal="center"/>
    </xf>
    <xf numFmtId="0" fontId="63" fillId="0" borderId="37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" fillId="0" borderId="24" xfId="0" applyFont="1" applyFill="1" applyBorder="1" applyAlignment="1">
      <alignment horizontal="center" wrapText="1"/>
    </xf>
    <xf numFmtId="0" fontId="56" fillId="0" borderId="41" xfId="0" applyFont="1" applyBorder="1" applyAlignment="1">
      <alignment horizontal="center"/>
    </xf>
    <xf numFmtId="0" fontId="5" fillId="0" borderId="41" xfId="0" applyFont="1" applyFill="1" applyBorder="1" applyAlignment="1">
      <alignment horizontal="center" wrapText="1"/>
    </xf>
    <xf numFmtId="0" fontId="56" fillId="0" borderId="41" xfId="0" applyFont="1" applyFill="1" applyBorder="1" applyAlignment="1">
      <alignment horizontal="center"/>
    </xf>
    <xf numFmtId="0" fontId="5" fillId="0" borderId="41" xfId="0" applyNumberFormat="1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6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/>
    </xf>
    <xf numFmtId="0" fontId="56" fillId="33" borderId="15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6" fillId="0" borderId="42" xfId="0" applyFont="1" applyBorder="1" applyAlignment="1">
      <alignment horizont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/>
    </xf>
    <xf numFmtId="0" fontId="12" fillId="0" borderId="22" xfId="52" applyNumberFormat="1" applyFont="1" applyBorder="1" applyAlignment="1">
      <alignment horizontal="center" vertical="center"/>
      <protection/>
    </xf>
    <xf numFmtId="0" fontId="12" fillId="33" borderId="22" xfId="52" applyNumberFormat="1" applyFont="1" applyFill="1" applyBorder="1" applyAlignment="1">
      <alignment horizontal="center" vertical="center"/>
      <protection/>
    </xf>
    <xf numFmtId="1" fontId="12" fillId="0" borderId="37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12" fillId="33" borderId="15" xfId="52" applyNumberFormat="1" applyFont="1" applyFill="1" applyBorder="1" applyAlignment="1">
      <alignment horizontal="center"/>
      <protection/>
    </xf>
    <xf numFmtId="0" fontId="9" fillId="33" borderId="20" xfId="52" applyNumberFormat="1" applyFont="1" applyFill="1" applyBorder="1" applyAlignment="1">
      <alignment horizontal="center"/>
      <protection/>
    </xf>
    <xf numFmtId="0" fontId="9" fillId="33" borderId="13" xfId="52" applyNumberFormat="1" applyFont="1" applyFill="1" applyBorder="1" applyAlignment="1">
      <alignment horizontal="center"/>
      <protection/>
    </xf>
    <xf numFmtId="0" fontId="63" fillId="0" borderId="20" xfId="0" applyNumberFormat="1" applyFont="1" applyFill="1" applyBorder="1" applyAlignment="1">
      <alignment horizontal="center" vertical="center"/>
    </xf>
    <xf numFmtId="0" fontId="63" fillId="0" borderId="14" xfId="0" applyNumberFormat="1" applyFont="1" applyFill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/>
    </xf>
    <xf numFmtId="1" fontId="9" fillId="0" borderId="13" xfId="52" applyNumberFormat="1" applyFont="1" applyBorder="1" applyAlignment="1">
      <alignment horizontal="center" vertical="center"/>
      <protection/>
    </xf>
    <xf numFmtId="0" fontId="56" fillId="0" borderId="19" xfId="0" applyFont="1" applyBorder="1" applyAlignment="1">
      <alignment horizontal="center" vertical="center"/>
    </xf>
    <xf numFmtId="174" fontId="65" fillId="0" borderId="22" xfId="0" applyNumberFormat="1" applyFont="1" applyBorder="1" applyAlignment="1">
      <alignment horizontal="center" vertical="center"/>
    </xf>
    <xf numFmtId="1" fontId="12" fillId="0" borderId="22" xfId="52" applyNumberFormat="1" applyFont="1" applyBorder="1" applyAlignment="1">
      <alignment horizontal="center" vertical="center"/>
      <protection/>
    </xf>
    <xf numFmtId="1" fontId="12" fillId="0" borderId="10" xfId="52" applyNumberFormat="1" applyFont="1" applyBorder="1" applyAlignment="1">
      <alignment horizontal="center" vertical="center"/>
      <protection/>
    </xf>
    <xf numFmtId="1" fontId="12" fillId="0" borderId="15" xfId="52" applyNumberFormat="1" applyFont="1" applyBorder="1" applyAlignment="1">
      <alignment horizontal="center" vertical="center"/>
      <protection/>
    </xf>
    <xf numFmtId="0" fontId="2" fillId="0" borderId="10" xfId="52" applyNumberFormat="1" applyFont="1" applyBorder="1" applyAlignment="1">
      <alignment horizontal="center" vertical="center"/>
      <protection/>
    </xf>
    <xf numFmtId="0" fontId="2" fillId="0" borderId="13" xfId="52" applyNumberFormat="1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" fontId="56" fillId="0" borderId="0" xfId="0" applyNumberFormat="1" applyFont="1" applyAlignment="1">
      <alignment horizontal="center" vertical="center"/>
    </xf>
    <xf numFmtId="0" fontId="56" fillId="0" borderId="13" xfId="0" applyFont="1" applyFill="1" applyBorder="1" applyAlignment="1">
      <alignment horizontal="center"/>
    </xf>
    <xf numFmtId="0" fontId="5" fillId="33" borderId="22" xfId="52" applyNumberFormat="1" applyFont="1" applyFill="1" applyBorder="1" applyAlignment="1">
      <alignment horizontal="center" vertical="center"/>
      <protection/>
    </xf>
    <xf numFmtId="0" fontId="5" fillId="33" borderId="10" xfId="52" applyNumberFormat="1" applyFont="1" applyFill="1" applyBorder="1" applyAlignment="1">
      <alignment horizontal="center" vertical="center"/>
      <protection/>
    </xf>
    <xf numFmtId="0" fontId="5" fillId="0" borderId="10" xfId="52" applyNumberFormat="1" applyFont="1" applyBorder="1" applyAlignment="1">
      <alignment horizontal="center" vertical="center"/>
      <protection/>
    </xf>
    <xf numFmtId="0" fontId="12" fillId="0" borderId="11" xfId="52" applyNumberFormat="1" applyFont="1" applyBorder="1" applyAlignment="1">
      <alignment horizontal="center" vertical="center"/>
      <protection/>
    </xf>
    <xf numFmtId="0" fontId="12" fillId="0" borderId="12" xfId="52" applyNumberFormat="1" applyFont="1" applyBorder="1" applyAlignment="1">
      <alignment horizontal="center" vertical="center"/>
      <protection/>
    </xf>
    <xf numFmtId="0" fontId="12" fillId="33" borderId="11" xfId="52" applyNumberFormat="1" applyFont="1" applyFill="1" applyBorder="1" applyAlignment="1">
      <alignment horizontal="center" vertical="center"/>
      <protection/>
    </xf>
    <xf numFmtId="0" fontId="12" fillId="33" borderId="12" xfId="52" applyNumberFormat="1" applyFont="1" applyFill="1" applyBorder="1" applyAlignment="1">
      <alignment horizontal="center" vertical="center"/>
      <protection/>
    </xf>
    <xf numFmtId="0" fontId="56" fillId="0" borderId="18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33" borderId="13" xfId="52" applyNumberFormat="1" applyFont="1" applyFill="1" applyBorder="1" applyAlignment="1">
      <alignment horizontal="center"/>
      <protection/>
    </xf>
    <xf numFmtId="0" fontId="56" fillId="0" borderId="10" xfId="0" applyFont="1" applyFill="1" applyBorder="1" applyAlignment="1">
      <alignment horizontal="center" vertical="center" wrapText="1"/>
    </xf>
    <xf numFmtId="1" fontId="2" fillId="0" borderId="22" xfId="52" applyNumberFormat="1" applyFont="1" applyBorder="1" applyAlignment="1">
      <alignment horizontal="center"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1" fontId="2" fillId="0" borderId="15" xfId="52" applyNumberFormat="1" applyFont="1" applyBorder="1" applyAlignment="1">
      <alignment horizontal="center" vertical="center"/>
      <protection/>
    </xf>
    <xf numFmtId="0" fontId="56" fillId="0" borderId="51" xfId="0" applyFont="1" applyBorder="1" applyAlignment="1">
      <alignment horizontal="center" vertical="center"/>
    </xf>
    <xf numFmtId="1" fontId="9" fillId="0" borderId="32" xfId="52" applyNumberFormat="1" applyFont="1" applyBorder="1" applyAlignment="1">
      <alignment horizontal="center" vertical="center"/>
      <protection/>
    </xf>
    <xf numFmtId="0" fontId="9" fillId="33" borderId="32" xfId="0" applyFont="1" applyFill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0" fontId="56" fillId="0" borderId="52" xfId="0" applyFont="1" applyBorder="1" applyAlignment="1">
      <alignment horizontal="center" vertical="center"/>
    </xf>
    <xf numFmtId="0" fontId="12" fillId="33" borderId="25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0" borderId="25" xfId="52" applyNumberFormat="1" applyFont="1" applyBorder="1" applyAlignment="1">
      <alignment horizontal="center" vertical="center"/>
      <protection/>
    </xf>
    <xf numFmtId="0" fontId="12" fillId="0" borderId="19" xfId="52" applyNumberFormat="1" applyFont="1" applyBorder="1" applyAlignment="1">
      <alignment horizontal="center" vertical="center"/>
      <protection/>
    </xf>
    <xf numFmtId="0" fontId="12" fillId="0" borderId="16" xfId="52" applyNumberFormat="1" applyFont="1" applyBorder="1" applyAlignment="1">
      <alignment horizontal="center" vertical="center"/>
      <protection/>
    </xf>
    <xf numFmtId="1" fontId="9" fillId="0" borderId="17" xfId="52" applyNumberFormat="1" applyFont="1" applyBorder="1" applyAlignment="1">
      <alignment horizontal="center" vertical="center"/>
      <protection/>
    </xf>
    <xf numFmtId="0" fontId="9" fillId="33" borderId="17" xfId="0" applyFont="1" applyFill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12" fillId="0" borderId="25" xfId="52" applyNumberFormat="1" applyFont="1" applyBorder="1" applyAlignment="1">
      <alignment horizontal="center" vertical="center"/>
      <protection/>
    </xf>
    <xf numFmtId="0" fontId="12" fillId="33" borderId="0" xfId="52" applyNumberFormat="1" applyFont="1" applyFill="1" applyBorder="1" applyAlignment="1">
      <alignment horizontal="center"/>
      <protection/>
    </xf>
    <xf numFmtId="0" fontId="5" fillId="33" borderId="15" xfId="52" applyNumberFormat="1" applyFont="1" applyFill="1" applyBorder="1" applyAlignment="1">
      <alignment horizontal="center" vertical="center"/>
      <protection/>
    </xf>
    <xf numFmtId="0" fontId="56" fillId="0" borderId="53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12" fillId="33" borderId="11" xfId="52" applyNumberFormat="1" applyFont="1" applyFill="1" applyBorder="1" applyAlignment="1">
      <alignment horizontal="center"/>
      <protection/>
    </xf>
    <xf numFmtId="0" fontId="12" fillId="33" borderId="12" xfId="52" applyNumberFormat="1" applyFont="1" applyFill="1" applyBorder="1" applyAlignment="1">
      <alignment horizontal="center"/>
      <protection/>
    </xf>
    <xf numFmtId="1" fontId="2" fillId="0" borderId="45" xfId="52" applyNumberFormat="1" applyFont="1" applyBorder="1" applyAlignment="1">
      <alignment horizontal="center" vertical="center"/>
      <protection/>
    </xf>
    <xf numFmtId="0" fontId="12" fillId="33" borderId="37" xfId="52" applyNumberFormat="1" applyFont="1" applyFill="1" applyBorder="1" applyAlignment="1">
      <alignment horizontal="center"/>
      <protection/>
    </xf>
    <xf numFmtId="1" fontId="2" fillId="0" borderId="29" xfId="52" applyNumberFormat="1" applyFont="1" applyBorder="1" applyAlignment="1">
      <alignment horizontal="center" vertical="center"/>
      <protection/>
    </xf>
    <xf numFmtId="1" fontId="2" fillId="0" borderId="37" xfId="52" applyNumberFormat="1" applyFont="1" applyBorder="1" applyAlignment="1">
      <alignment horizontal="center" vertical="center"/>
      <protection/>
    </xf>
    <xf numFmtId="1" fontId="9" fillId="0" borderId="45" xfId="52" applyNumberFormat="1" applyFont="1" applyBorder="1" applyAlignment="1">
      <alignment horizontal="center" vertical="center"/>
      <protection/>
    </xf>
    <xf numFmtId="1" fontId="9" fillId="0" borderId="29" xfId="52" applyNumberFormat="1" applyFont="1" applyBorder="1" applyAlignment="1">
      <alignment horizontal="center" vertical="center"/>
      <protection/>
    </xf>
    <xf numFmtId="1" fontId="9" fillId="0" borderId="37" xfId="52" applyNumberFormat="1" applyFont="1" applyBorder="1" applyAlignment="1">
      <alignment horizontal="center" vertical="center"/>
      <protection/>
    </xf>
    <xf numFmtId="0" fontId="2" fillId="0" borderId="11" xfId="52" applyNumberFormat="1" applyFont="1" applyBorder="1" applyAlignment="1">
      <alignment horizontal="center" vertical="center"/>
      <protection/>
    </xf>
    <xf numFmtId="0" fontId="2" fillId="0" borderId="12" xfId="52" applyNumberFormat="1" applyFont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2" fillId="0" borderId="45" xfId="52" applyNumberFormat="1" applyFont="1" applyBorder="1" applyAlignment="1">
      <alignment horizontal="center" vertical="center"/>
      <protection/>
    </xf>
    <xf numFmtId="0" fontId="2" fillId="0" borderId="29" xfId="52" applyNumberFormat="1" applyFont="1" applyBorder="1" applyAlignment="1">
      <alignment horizontal="center" vertical="center"/>
      <protection/>
    </xf>
    <xf numFmtId="0" fontId="2" fillId="0" borderId="37" xfId="52" applyNumberFormat="1" applyFont="1" applyBorder="1" applyAlignment="1">
      <alignment horizontal="center" vertical="center"/>
      <protection/>
    </xf>
    <xf numFmtId="0" fontId="56" fillId="0" borderId="51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0" fontId="5" fillId="33" borderId="11" xfId="52" applyNumberFormat="1" applyFont="1" applyFill="1" applyBorder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center" vertical="center"/>
      <protection/>
    </xf>
    <xf numFmtId="0" fontId="56" fillId="0" borderId="3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 wrapText="1"/>
    </xf>
    <xf numFmtId="0" fontId="12" fillId="33" borderId="21" xfId="52" applyNumberFormat="1" applyFont="1" applyFill="1" applyBorder="1" applyAlignment="1">
      <alignment horizontal="center"/>
      <protection/>
    </xf>
    <xf numFmtId="0" fontId="57" fillId="0" borderId="37" xfId="0" applyFont="1" applyBorder="1" applyAlignment="1">
      <alignment horizontal="left"/>
    </xf>
    <xf numFmtId="0" fontId="61" fillId="0" borderId="37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horizontal="center" vertical="center"/>
    </xf>
    <xf numFmtId="0" fontId="5" fillId="33" borderId="13" xfId="52" applyNumberFormat="1" applyFont="1" applyFill="1" applyBorder="1" applyAlignment="1">
      <alignment horizontal="center"/>
      <protection/>
    </xf>
    <xf numFmtId="0" fontId="12" fillId="33" borderId="24" xfId="52" applyNumberFormat="1" applyFont="1" applyFill="1" applyBorder="1" applyAlignment="1">
      <alignment horizontal="center"/>
      <protection/>
    </xf>
    <xf numFmtId="0" fontId="59" fillId="0" borderId="15" xfId="0" applyFont="1" applyFill="1" applyBorder="1" applyAlignment="1">
      <alignment horizontal="center" vertical="center"/>
    </xf>
    <xf numFmtId="0" fontId="5" fillId="33" borderId="24" xfId="52" applyNumberFormat="1" applyFont="1" applyFill="1" applyBorder="1" applyAlignment="1">
      <alignment horizontal="center"/>
      <protection/>
    </xf>
    <xf numFmtId="0" fontId="2" fillId="33" borderId="24" xfId="52" applyNumberFormat="1" applyFont="1" applyFill="1" applyBorder="1" applyAlignment="1">
      <alignment horizontal="center"/>
      <protection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28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62" fillId="0" borderId="28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4" fontId="56" fillId="0" borderId="22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4" fontId="56" fillId="0" borderId="24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56" fillId="0" borderId="56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12" fillId="33" borderId="18" xfId="52" applyNumberFormat="1" applyFont="1" applyFill="1" applyBorder="1" applyAlignment="1">
      <alignment horizontal="center"/>
      <protection/>
    </xf>
    <xf numFmtId="0" fontId="12" fillId="33" borderId="19" xfId="52" applyNumberFormat="1" applyFont="1" applyFill="1" applyBorder="1" applyAlignment="1">
      <alignment horizontal="center"/>
      <protection/>
    </xf>
    <xf numFmtId="0" fontId="12" fillId="33" borderId="55" xfId="52" applyNumberFormat="1" applyFont="1" applyFill="1" applyBorder="1" applyAlignment="1">
      <alignment horizontal="center"/>
      <protection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3" borderId="22" xfId="52" applyNumberFormat="1" applyFont="1" applyFill="1" applyBorder="1" applyAlignment="1">
      <alignment horizontal="center"/>
      <protection/>
    </xf>
    <xf numFmtId="0" fontId="9" fillId="33" borderId="10" xfId="52" applyNumberFormat="1" applyFont="1" applyFill="1" applyBorder="1" applyAlignment="1">
      <alignment horizontal="center"/>
      <protection/>
    </xf>
    <xf numFmtId="0" fontId="9" fillId="33" borderId="15" xfId="52" applyNumberFormat="1" applyFont="1" applyFill="1" applyBorder="1" applyAlignment="1">
      <alignment horizontal="center"/>
      <protection/>
    </xf>
    <xf numFmtId="0" fontId="5" fillId="0" borderId="58" xfId="0" applyFont="1" applyFill="1" applyBorder="1" applyAlignment="1">
      <alignment horizontal="center" vertical="center" wrapText="1"/>
    </xf>
    <xf numFmtId="1" fontId="2" fillId="0" borderId="20" xfId="52" applyNumberFormat="1" applyFont="1" applyBorder="1" applyAlignment="1">
      <alignment horizontal="center" vertical="center"/>
      <protection/>
    </xf>
    <xf numFmtId="1" fontId="2" fillId="0" borderId="13" xfId="52" applyNumberFormat="1" applyFont="1" applyBorder="1" applyAlignment="1">
      <alignment horizontal="center" vertical="center"/>
      <protection/>
    </xf>
    <xf numFmtId="0" fontId="2" fillId="33" borderId="37" xfId="52" applyNumberFormat="1" applyFont="1" applyFill="1" applyBorder="1" applyAlignment="1">
      <alignment horizontal="left"/>
      <protection/>
    </xf>
    <xf numFmtId="0" fontId="2" fillId="0" borderId="29" xfId="0" applyFont="1" applyFill="1" applyBorder="1" applyAlignment="1">
      <alignment horizontal="left" vertical="center" wrapText="1"/>
    </xf>
    <xf numFmtId="0" fontId="12" fillId="0" borderId="57" xfId="52" applyNumberFormat="1" applyFont="1" applyBorder="1" applyAlignment="1">
      <alignment horizontal="center" vertical="center"/>
      <protection/>
    </xf>
    <xf numFmtId="0" fontId="12" fillId="33" borderId="57" xfId="52" applyNumberFormat="1" applyFont="1" applyFill="1" applyBorder="1" applyAlignment="1">
      <alignment horizontal="center"/>
      <protection/>
    </xf>
    <xf numFmtId="0" fontId="5" fillId="0" borderId="57" xfId="0" applyFont="1" applyFill="1" applyBorder="1" applyAlignment="1">
      <alignment horizontal="center" vertical="center" wrapText="1"/>
    </xf>
    <xf numFmtId="0" fontId="12" fillId="0" borderId="50" xfId="52" applyNumberFormat="1" applyFont="1" applyBorder="1" applyAlignment="1">
      <alignment horizontal="center" vertical="center"/>
      <protection/>
    </xf>
    <xf numFmtId="0" fontId="12" fillId="33" borderId="50" xfId="52" applyNumberFormat="1" applyFont="1" applyFill="1" applyBorder="1" applyAlignment="1">
      <alignment horizontal="center"/>
      <protection/>
    </xf>
    <xf numFmtId="0" fontId="5" fillId="0" borderId="50" xfId="0" applyFont="1" applyFill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174" fontId="65" fillId="0" borderId="12" xfId="0" applyNumberFormat="1" applyFont="1" applyBorder="1" applyAlignment="1">
      <alignment horizontal="center" vertical="center"/>
    </xf>
    <xf numFmtId="0" fontId="12" fillId="33" borderId="18" xfId="52" applyNumberFormat="1" applyFont="1" applyFill="1" applyBorder="1" applyAlignment="1">
      <alignment horizontal="center" vertical="center"/>
      <protection/>
    </xf>
    <xf numFmtId="0" fontId="12" fillId="33" borderId="25" xfId="52" applyNumberFormat="1" applyFont="1" applyFill="1" applyBorder="1" applyAlignment="1">
      <alignment horizontal="center" vertical="center"/>
      <protection/>
    </xf>
    <xf numFmtId="0" fontId="5" fillId="33" borderId="51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54" xfId="0" applyFont="1" applyBorder="1" applyAlignment="1">
      <alignment horizontal="center"/>
    </xf>
    <xf numFmtId="0" fontId="56" fillId="33" borderId="60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/>
    </xf>
    <xf numFmtId="174" fontId="65" fillId="0" borderId="10" xfId="0" applyNumberFormat="1" applyFont="1" applyBorder="1" applyAlignment="1">
      <alignment horizontal="center" vertical="center"/>
    </xf>
    <xf numFmtId="1" fontId="12" fillId="0" borderId="29" xfId="52" applyNumberFormat="1" applyFont="1" applyBorder="1" applyAlignment="1">
      <alignment horizontal="center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56" fillId="0" borderId="35" xfId="0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27" xfId="0" applyFont="1" applyBorder="1" applyAlignment="1">
      <alignment/>
    </xf>
    <xf numFmtId="0" fontId="56" fillId="0" borderId="32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1" fontId="62" fillId="0" borderId="28" xfId="0" applyNumberFormat="1" applyFont="1" applyFill="1" applyBorder="1" applyAlignment="1">
      <alignment horizontal="center" vertical="center"/>
    </xf>
    <xf numFmtId="1" fontId="62" fillId="0" borderId="21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0" fontId="8" fillId="33" borderId="21" xfId="52" applyNumberFormat="1" applyFont="1" applyFill="1" applyBorder="1" applyAlignment="1">
      <alignment horizontal="center"/>
      <protection/>
    </xf>
    <xf numFmtId="1" fontId="63" fillId="0" borderId="28" xfId="0" applyNumberFormat="1" applyFont="1" applyBorder="1" applyAlignment="1">
      <alignment horizontal="center" vertical="center"/>
    </xf>
    <xf numFmtId="1" fontId="63" fillId="0" borderId="21" xfId="0" applyNumberFormat="1" applyFont="1" applyBorder="1" applyAlignment="1">
      <alignment horizontal="center" vertical="center"/>
    </xf>
    <xf numFmtId="0" fontId="13" fillId="33" borderId="13" xfId="52" applyNumberFormat="1" applyFont="1" applyFill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56" fillId="0" borderId="61" xfId="0" applyFont="1" applyBorder="1" applyAlignment="1">
      <alignment horizontal="center"/>
    </xf>
    <xf numFmtId="0" fontId="56" fillId="0" borderId="62" xfId="0" applyFont="1" applyBorder="1" applyAlignment="1">
      <alignment horizontal="center"/>
    </xf>
    <xf numFmtId="0" fontId="56" fillId="0" borderId="34" xfId="0" applyFont="1" applyFill="1" applyBorder="1" applyAlignment="1">
      <alignment horizontal="center" vertical="center"/>
    </xf>
    <xf numFmtId="0" fontId="56" fillId="0" borderId="6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7" fillId="0" borderId="34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42" xfId="0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5" fillId="0" borderId="64" xfId="0" applyNumberFormat="1" applyFont="1" applyFill="1" applyBorder="1" applyAlignment="1">
      <alignment horizontal="center" wrapText="1"/>
    </xf>
    <xf numFmtId="0" fontId="57" fillId="0" borderId="65" xfId="0" applyFont="1" applyBorder="1" applyAlignment="1">
      <alignment horizontal="left" vertical="center"/>
    </xf>
    <xf numFmtId="0" fontId="56" fillId="0" borderId="65" xfId="0" applyFont="1" applyBorder="1" applyAlignment="1">
      <alignment horizontal="center"/>
    </xf>
    <xf numFmtId="0" fontId="56" fillId="0" borderId="43" xfId="0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/>
    </xf>
    <xf numFmtId="0" fontId="60" fillId="0" borderId="28" xfId="0" applyNumberFormat="1" applyFont="1" applyFill="1" applyBorder="1" applyAlignment="1">
      <alignment horizontal="center" vertical="center"/>
    </xf>
    <xf numFmtId="0" fontId="60" fillId="0" borderId="43" xfId="0" applyNumberFormat="1" applyFont="1" applyFill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 textRotation="90" wrapText="1"/>
    </xf>
    <xf numFmtId="0" fontId="61" fillId="0" borderId="32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3" fillId="0" borderId="20" xfId="0" applyNumberFormat="1" applyFont="1" applyFill="1" applyBorder="1" applyAlignment="1">
      <alignment horizontal="center"/>
    </xf>
    <xf numFmtId="0" fontId="63" fillId="0" borderId="13" xfId="0" applyNumberFormat="1" applyFont="1" applyFill="1" applyBorder="1" applyAlignment="1">
      <alignment horizontal="center"/>
    </xf>
    <xf numFmtId="0" fontId="63" fillId="0" borderId="38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0" fontId="66" fillId="0" borderId="32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54" xfId="0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textRotation="90" wrapText="1"/>
    </xf>
    <xf numFmtId="0" fontId="65" fillId="0" borderId="30" xfId="0" applyFont="1" applyBorder="1" applyAlignment="1">
      <alignment horizontal="center" vertical="center" textRotation="90" wrapText="1"/>
    </xf>
    <xf numFmtId="0" fontId="58" fillId="0" borderId="32" xfId="0" applyFont="1" applyFill="1" applyBorder="1" applyAlignment="1">
      <alignment horizontal="center" vertical="center" textRotation="90" wrapText="1"/>
    </xf>
    <xf numFmtId="0" fontId="58" fillId="0" borderId="32" xfId="0" applyFont="1" applyBorder="1" applyAlignment="1">
      <alignment horizontal="center" vertical="center" textRotation="90" wrapText="1"/>
    </xf>
    <xf numFmtId="0" fontId="58" fillId="0" borderId="30" xfId="0" applyFont="1" applyFill="1" applyBorder="1" applyAlignment="1">
      <alignment horizontal="center" vertical="center" textRotation="90" wrapText="1"/>
    </xf>
    <xf numFmtId="0" fontId="56" fillId="0" borderId="58" xfId="0" applyFont="1" applyBorder="1" applyAlignment="1">
      <alignment horizontal="center" vertical="center" textRotation="90"/>
    </xf>
    <xf numFmtId="0" fontId="56" fillId="0" borderId="29" xfId="0" applyFont="1" applyBorder="1" applyAlignment="1">
      <alignment horizontal="center" vertical="center" textRotation="90"/>
    </xf>
    <xf numFmtId="0" fontId="56" fillId="0" borderId="25" xfId="0" applyFont="1" applyBorder="1" applyAlignment="1">
      <alignment horizontal="center" vertical="center" textRotation="90"/>
    </xf>
    <xf numFmtId="0" fontId="66" fillId="0" borderId="30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65" fillId="0" borderId="45" xfId="0" applyFont="1" applyFill="1" applyBorder="1" applyAlignment="1">
      <alignment horizontal="center" vertical="center" textRotation="90"/>
    </xf>
    <xf numFmtId="0" fontId="65" fillId="0" borderId="46" xfId="0" applyFont="1" applyFill="1" applyBorder="1" applyAlignment="1">
      <alignment horizontal="center" vertical="center" textRotation="90"/>
    </xf>
    <xf numFmtId="0" fontId="56" fillId="0" borderId="66" xfId="0" applyFont="1" applyBorder="1" applyAlignment="1">
      <alignment horizontal="center" vertical="center" textRotation="90"/>
    </xf>
    <xf numFmtId="0" fontId="56" fillId="0" borderId="67" xfId="0" applyFont="1" applyBorder="1" applyAlignment="1">
      <alignment horizontal="center" vertical="center" textRotation="90"/>
    </xf>
    <xf numFmtId="0" fontId="56" fillId="0" borderId="68" xfId="0" applyFont="1" applyBorder="1" applyAlignment="1">
      <alignment horizontal="center" vertical="center" textRotation="90"/>
    </xf>
    <xf numFmtId="0" fontId="66" fillId="0" borderId="46" xfId="0" applyFont="1" applyFill="1" applyBorder="1" applyAlignment="1">
      <alignment horizontal="center" vertical="center"/>
    </xf>
    <xf numFmtId="0" fontId="66" fillId="0" borderId="66" xfId="0" applyFont="1" applyFill="1" applyBorder="1" applyAlignment="1">
      <alignment horizontal="center" vertical="center"/>
    </xf>
    <xf numFmtId="0" fontId="66" fillId="0" borderId="67" xfId="0" applyFont="1" applyFill="1" applyBorder="1" applyAlignment="1">
      <alignment horizontal="center" vertical="center"/>
    </xf>
    <xf numFmtId="0" fontId="66" fillId="0" borderId="68" xfId="0" applyFont="1" applyFill="1" applyBorder="1" applyAlignment="1">
      <alignment horizontal="center" vertical="center"/>
    </xf>
    <xf numFmtId="0" fontId="65" fillId="0" borderId="66" xfId="0" applyFont="1" applyFill="1" applyBorder="1" applyAlignment="1">
      <alignment horizontal="center" vertical="center" textRotation="90"/>
    </xf>
    <xf numFmtId="0" fontId="65" fillId="0" borderId="67" xfId="0" applyFont="1" applyFill="1" applyBorder="1" applyAlignment="1">
      <alignment horizontal="center" vertical="center" textRotation="90"/>
    </xf>
    <xf numFmtId="0" fontId="65" fillId="0" borderId="68" xfId="0" applyFont="1" applyFill="1" applyBorder="1" applyAlignment="1">
      <alignment horizontal="center" vertical="center" textRotation="90"/>
    </xf>
    <xf numFmtId="0" fontId="56" fillId="0" borderId="66" xfId="0" applyFont="1" applyBorder="1" applyAlignment="1">
      <alignment horizontal="center" vertical="center" textRotation="90" wrapText="1"/>
    </xf>
    <xf numFmtId="0" fontId="56" fillId="0" borderId="67" xfId="0" applyFont="1" applyBorder="1" applyAlignment="1">
      <alignment horizontal="center" vertical="center" textRotation="90" wrapText="1"/>
    </xf>
    <xf numFmtId="0" fontId="56" fillId="0" borderId="68" xfId="0" applyFont="1" applyBorder="1" applyAlignment="1">
      <alignment horizontal="center" vertical="center" textRotation="90" wrapText="1"/>
    </xf>
    <xf numFmtId="0" fontId="57" fillId="0" borderId="32" xfId="0" applyFont="1" applyBorder="1" applyAlignment="1">
      <alignment horizontal="center" vertical="center" textRotation="90" wrapText="1"/>
    </xf>
    <xf numFmtId="0" fontId="57" fillId="0" borderId="69" xfId="0" applyFont="1" applyBorder="1" applyAlignment="1">
      <alignment horizontal="center" vertical="center" textRotation="90" wrapText="1"/>
    </xf>
    <xf numFmtId="0" fontId="56" fillId="0" borderId="16" xfId="0" applyFont="1" applyBorder="1" applyAlignment="1">
      <alignment horizontal="center" vertical="center" textRotation="90"/>
    </xf>
    <xf numFmtId="0" fontId="56" fillId="0" borderId="32" xfId="0" applyFont="1" applyBorder="1" applyAlignment="1">
      <alignment horizontal="center" vertical="center" textRotation="90" wrapText="1"/>
    </xf>
    <xf numFmtId="0" fontId="56" fillId="0" borderId="70" xfId="0" applyFont="1" applyBorder="1" applyAlignment="1">
      <alignment horizontal="center" vertical="center" textRotation="90" wrapText="1"/>
    </xf>
    <xf numFmtId="0" fontId="65" fillId="0" borderId="30" xfId="0" applyFont="1" applyFill="1" applyBorder="1" applyAlignment="1">
      <alignment horizontal="center" vertical="center" textRotation="90"/>
    </xf>
    <xf numFmtId="0" fontId="67" fillId="0" borderId="71" xfId="0" applyFont="1" applyBorder="1" applyAlignment="1">
      <alignment horizontal="center" vertical="center" textRotation="90"/>
    </xf>
    <xf numFmtId="0" fontId="67" fillId="0" borderId="72" xfId="0" applyFont="1" applyBorder="1" applyAlignment="1">
      <alignment horizontal="center" vertical="center" textRotation="90"/>
    </xf>
    <xf numFmtId="0" fontId="67" fillId="0" borderId="73" xfId="0" applyFont="1" applyBorder="1" applyAlignment="1">
      <alignment horizontal="center" vertical="center" textRotation="90"/>
    </xf>
    <xf numFmtId="0" fontId="67" fillId="0" borderId="71" xfId="0" applyFont="1" applyBorder="1" applyAlignment="1">
      <alignment horizontal="center" vertical="center"/>
    </xf>
    <xf numFmtId="0" fontId="67" fillId="0" borderId="72" xfId="0" applyFont="1" applyBorder="1" applyAlignment="1">
      <alignment horizontal="center" vertical="center"/>
    </xf>
    <xf numFmtId="0" fontId="67" fillId="0" borderId="73" xfId="0" applyFont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 textRotation="90" wrapText="1"/>
    </xf>
    <xf numFmtId="0" fontId="56" fillId="0" borderId="70" xfId="0" applyFont="1" applyFill="1" applyBorder="1" applyAlignment="1">
      <alignment horizontal="center" vertical="center" textRotation="90" wrapText="1"/>
    </xf>
    <xf numFmtId="0" fontId="56" fillId="0" borderId="30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 wrapText="1"/>
    </xf>
    <xf numFmtId="0" fontId="60" fillId="0" borderId="74" xfId="0" applyFont="1" applyBorder="1" applyAlignment="1">
      <alignment horizontal="center" vertical="center" wrapText="1"/>
    </xf>
    <xf numFmtId="0" fontId="64" fillId="0" borderId="62" xfId="0" applyFont="1" applyBorder="1" applyAlignment="1">
      <alignment horizontal="center" vertical="center" wrapText="1"/>
    </xf>
    <xf numFmtId="0" fontId="64" fillId="0" borderId="75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textRotation="90" wrapText="1"/>
    </xf>
    <xf numFmtId="0" fontId="55" fillId="0" borderId="45" xfId="0" applyFont="1" applyBorder="1" applyAlignment="1">
      <alignment horizontal="center" textRotation="90" wrapText="1"/>
    </xf>
    <xf numFmtId="0" fontId="55" fillId="0" borderId="46" xfId="0" applyFont="1" applyBorder="1" applyAlignment="1">
      <alignment horizontal="center" textRotation="90" wrapText="1"/>
    </xf>
    <xf numFmtId="0" fontId="55" fillId="0" borderId="51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68" fillId="0" borderId="66" xfId="0" applyFont="1" applyBorder="1" applyAlignment="1">
      <alignment horizontal="left" textRotation="90" wrapText="1"/>
    </xf>
    <xf numFmtId="0" fontId="68" fillId="0" borderId="67" xfId="0" applyFont="1" applyBorder="1" applyAlignment="1">
      <alignment horizontal="left" textRotation="90" wrapText="1"/>
    </xf>
    <xf numFmtId="0" fontId="68" fillId="0" borderId="68" xfId="0" applyFont="1" applyBorder="1" applyAlignment="1">
      <alignment horizontal="left" textRotation="90" wrapText="1"/>
    </xf>
    <xf numFmtId="0" fontId="68" fillId="0" borderId="30" xfId="0" applyFont="1" applyFill="1" applyBorder="1" applyAlignment="1">
      <alignment horizontal="center" vertical="center" wrapText="1"/>
    </xf>
    <xf numFmtId="0" fontId="68" fillId="0" borderId="45" xfId="0" applyFont="1" applyFill="1" applyBorder="1" applyAlignment="1">
      <alignment horizontal="center" vertical="center" wrapText="1"/>
    </xf>
    <xf numFmtId="0" fontId="68" fillId="0" borderId="46" xfId="0" applyFont="1" applyFill="1" applyBorder="1" applyAlignment="1">
      <alignment horizontal="center" vertical="center" wrapText="1"/>
    </xf>
    <xf numFmtId="0" fontId="55" fillId="0" borderId="71" xfId="0" applyFont="1" applyFill="1" applyBorder="1" applyAlignment="1">
      <alignment horizontal="center" vertical="center" wrapText="1"/>
    </xf>
    <xf numFmtId="0" fontId="55" fillId="0" borderId="72" xfId="0" applyFont="1" applyFill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textRotation="90" wrapText="1"/>
    </xf>
    <xf numFmtId="0" fontId="55" fillId="0" borderId="70" xfId="0" applyFont="1" applyBorder="1" applyAlignment="1">
      <alignment horizontal="center" vertical="center" textRotation="90" wrapText="1"/>
    </xf>
    <xf numFmtId="0" fontId="55" fillId="0" borderId="66" xfId="0" applyFont="1" applyBorder="1" applyAlignment="1">
      <alignment horizontal="center" vertical="center" textRotation="90" wrapText="1"/>
    </xf>
    <xf numFmtId="0" fontId="55" fillId="0" borderId="67" xfId="0" applyFont="1" applyBorder="1" applyAlignment="1">
      <alignment horizontal="center" vertical="center" textRotation="90" wrapText="1"/>
    </xf>
    <xf numFmtId="0" fontId="55" fillId="0" borderId="68" xfId="0" applyFont="1" applyBorder="1" applyAlignment="1">
      <alignment horizontal="center" vertical="center" textRotation="90" wrapText="1"/>
    </xf>
    <xf numFmtId="0" fontId="68" fillId="0" borderId="66" xfId="0" applyFont="1" applyBorder="1" applyAlignment="1">
      <alignment horizontal="left" textRotation="90"/>
    </xf>
    <xf numFmtId="0" fontId="68" fillId="0" borderId="67" xfId="0" applyFont="1" applyBorder="1" applyAlignment="1">
      <alignment horizontal="left" textRotation="90"/>
    </xf>
    <xf numFmtId="0" fontId="68" fillId="0" borderId="68" xfId="0" applyFont="1" applyBorder="1" applyAlignment="1">
      <alignment horizontal="left" textRotation="90"/>
    </xf>
    <xf numFmtId="0" fontId="55" fillId="0" borderId="66" xfId="0" applyFont="1" applyBorder="1" applyAlignment="1">
      <alignment horizontal="center" textRotation="90" wrapText="1"/>
    </xf>
    <xf numFmtId="0" fontId="55" fillId="0" borderId="67" xfId="0" applyFont="1" applyBorder="1" applyAlignment="1">
      <alignment horizontal="center" textRotation="90" wrapText="1"/>
    </xf>
    <xf numFmtId="0" fontId="55" fillId="0" borderId="68" xfId="0" applyFont="1" applyBorder="1" applyAlignment="1">
      <alignment horizontal="center" textRotation="90" wrapText="1"/>
    </xf>
    <xf numFmtId="0" fontId="68" fillId="0" borderId="30" xfId="0" applyFont="1" applyBorder="1" applyAlignment="1">
      <alignment horizontal="left" textRotation="90" wrapText="1"/>
    </xf>
    <xf numFmtId="0" fontId="68" fillId="0" borderId="45" xfId="0" applyFont="1" applyBorder="1" applyAlignment="1">
      <alignment horizontal="left" textRotation="90" wrapText="1"/>
    </xf>
    <xf numFmtId="0" fontId="68" fillId="0" borderId="46" xfId="0" applyFont="1" applyBorder="1" applyAlignment="1">
      <alignment horizontal="left" textRotation="90" wrapText="1"/>
    </xf>
    <xf numFmtId="0" fontId="68" fillId="0" borderId="71" xfId="0" applyFont="1" applyFill="1" applyBorder="1" applyAlignment="1">
      <alignment horizontal="center" vertical="center" wrapText="1"/>
    </xf>
    <xf numFmtId="0" fontId="68" fillId="0" borderId="72" xfId="0" applyFont="1" applyFill="1" applyBorder="1" applyAlignment="1">
      <alignment horizontal="center" vertical="center" wrapText="1"/>
    </xf>
    <xf numFmtId="0" fontId="68" fillId="0" borderId="66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68" fillId="0" borderId="68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textRotation="90" wrapText="1"/>
    </xf>
    <xf numFmtId="0" fontId="68" fillId="0" borderId="67" xfId="0" applyFont="1" applyBorder="1" applyAlignment="1">
      <alignment horizontal="center" textRotation="90" wrapText="1"/>
    </xf>
    <xf numFmtId="0" fontId="68" fillId="0" borderId="68" xfId="0" applyFont="1" applyBorder="1" applyAlignment="1">
      <alignment horizontal="center" textRotation="90" wrapText="1"/>
    </xf>
    <xf numFmtId="0" fontId="68" fillId="0" borderId="32" xfId="0" applyFont="1" applyBorder="1" applyAlignment="1">
      <alignment horizontal="center" vertical="center" textRotation="90" wrapText="1"/>
    </xf>
    <xf numFmtId="0" fontId="68" fillId="0" borderId="70" xfId="0" applyFont="1" applyBorder="1" applyAlignment="1">
      <alignment horizontal="center" vertical="center" textRotation="90" wrapText="1"/>
    </xf>
    <xf numFmtId="0" fontId="68" fillId="0" borderId="66" xfId="0" applyFont="1" applyFill="1" applyBorder="1" applyAlignment="1">
      <alignment horizontal="center" vertical="center" wrapText="1"/>
    </xf>
    <xf numFmtId="0" fontId="68" fillId="0" borderId="67" xfId="0" applyFont="1" applyFill="1" applyBorder="1" applyAlignment="1">
      <alignment horizontal="center" vertical="center" wrapText="1"/>
    </xf>
    <xf numFmtId="0" fontId="68" fillId="0" borderId="68" xfId="0" applyFont="1" applyFill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 wrapText="1"/>
    </xf>
    <xf numFmtId="0" fontId="64" fillId="0" borderId="70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69" xfId="0" applyFont="1" applyBorder="1" applyAlignment="1">
      <alignment horizontal="center" vertical="center" wrapText="1"/>
    </xf>
    <xf numFmtId="0" fontId="60" fillId="0" borderId="70" xfId="0" applyFont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0" fontId="67" fillId="0" borderId="68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 wrapText="1"/>
    </xf>
    <xf numFmtId="0" fontId="55" fillId="0" borderId="72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textRotation="90" wrapText="1"/>
    </xf>
    <xf numFmtId="0" fontId="60" fillId="0" borderId="69" xfId="0" applyFont="1" applyBorder="1" applyAlignment="1">
      <alignment horizontal="center" vertical="center" textRotation="90" wrapText="1"/>
    </xf>
    <xf numFmtId="0" fontId="68" fillId="0" borderId="66" xfId="0" applyFont="1" applyBorder="1" applyAlignment="1">
      <alignment horizontal="center" vertical="center" wrapText="1"/>
    </xf>
    <xf numFmtId="0" fontId="68" fillId="0" borderId="67" xfId="0" applyFont="1" applyBorder="1" applyAlignment="1">
      <alignment horizontal="center" vertical="center" wrapText="1"/>
    </xf>
    <xf numFmtId="0" fontId="68" fillId="0" borderId="68" xfId="0" applyFont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69" xfId="0" applyFont="1" applyFill="1" applyBorder="1" applyAlignment="1">
      <alignment horizontal="center" vertical="center" wrapText="1"/>
    </xf>
    <xf numFmtId="0" fontId="62" fillId="0" borderId="71" xfId="0" applyFont="1" applyFill="1" applyBorder="1" applyAlignment="1">
      <alignment horizontal="center" vertical="center"/>
    </xf>
    <xf numFmtId="0" fontId="62" fillId="0" borderId="76" xfId="0" applyFont="1" applyFill="1" applyBorder="1" applyAlignment="1">
      <alignment horizontal="center" vertical="center"/>
    </xf>
    <xf numFmtId="0" fontId="62" fillId="0" borderId="72" xfId="0" applyFont="1" applyFill="1" applyBorder="1" applyAlignment="1">
      <alignment horizontal="center" vertical="center"/>
    </xf>
    <xf numFmtId="0" fontId="62" fillId="0" borderId="73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 textRotation="90" wrapText="1"/>
    </xf>
    <xf numFmtId="0" fontId="61" fillId="0" borderId="69" xfId="0" applyFont="1" applyFill="1" applyBorder="1" applyAlignment="1">
      <alignment horizontal="center" vertical="center" textRotation="90" wrapText="1"/>
    </xf>
    <xf numFmtId="0" fontId="58" fillId="0" borderId="30" xfId="0" applyFont="1" applyFill="1" applyBorder="1" applyAlignment="1">
      <alignment horizontal="center" vertical="center" textRotation="90" wrapText="1"/>
    </xf>
    <xf numFmtId="0" fontId="58" fillId="0" borderId="45" xfId="0" applyFont="1" applyFill="1" applyBorder="1" applyAlignment="1">
      <alignment horizontal="center" vertical="center" textRotation="90" wrapText="1"/>
    </xf>
    <xf numFmtId="0" fontId="58" fillId="0" borderId="46" xfId="0" applyFont="1" applyFill="1" applyBorder="1" applyAlignment="1">
      <alignment horizontal="center" vertical="center" textRotation="90" wrapText="1"/>
    </xf>
    <xf numFmtId="0" fontId="58" fillId="0" borderId="74" xfId="0" applyFont="1" applyFill="1" applyBorder="1" applyAlignment="1">
      <alignment horizontal="center" vertical="center" textRotation="90" wrapText="1"/>
    </xf>
    <xf numFmtId="0" fontId="58" fillId="0" borderId="0" xfId="0" applyFont="1" applyFill="1" applyBorder="1" applyAlignment="1">
      <alignment horizontal="center" vertical="center" textRotation="90" wrapText="1"/>
    </xf>
    <xf numFmtId="0" fontId="58" fillId="0" borderId="62" xfId="0" applyFont="1" applyFill="1" applyBorder="1" applyAlignment="1">
      <alignment horizontal="center" vertical="center" textRotation="90" wrapText="1"/>
    </xf>
    <xf numFmtId="0" fontId="61" fillId="0" borderId="30" xfId="0" applyFont="1" applyFill="1" applyBorder="1" applyAlignment="1">
      <alignment horizontal="center" vertical="center" textRotation="90" wrapText="1"/>
    </xf>
    <xf numFmtId="0" fontId="61" fillId="0" borderId="74" xfId="0" applyFont="1" applyFill="1" applyBorder="1" applyAlignment="1">
      <alignment horizontal="center" vertical="center" textRotation="90" wrapText="1"/>
    </xf>
    <xf numFmtId="0" fontId="58" fillId="0" borderId="32" xfId="0" applyFont="1" applyFill="1" applyBorder="1" applyAlignment="1">
      <alignment horizontal="center" vertical="center" textRotation="90" wrapText="1"/>
    </xf>
    <xf numFmtId="0" fontId="58" fillId="0" borderId="70" xfId="0" applyFont="1" applyFill="1" applyBorder="1" applyAlignment="1">
      <alignment horizontal="center" vertical="center" textRotation="90" wrapText="1"/>
    </xf>
    <xf numFmtId="0" fontId="58" fillId="0" borderId="69" xfId="0" applyFont="1" applyFill="1" applyBorder="1" applyAlignment="1">
      <alignment horizontal="center" vertical="center" textRotation="90" wrapText="1"/>
    </xf>
    <xf numFmtId="0" fontId="58" fillId="0" borderId="30" xfId="0" applyFont="1" applyFill="1" applyBorder="1" applyAlignment="1">
      <alignment horizontal="center" vertical="center" textRotation="90"/>
    </xf>
    <xf numFmtId="0" fontId="58" fillId="0" borderId="45" xfId="0" applyFont="1" applyFill="1" applyBorder="1" applyAlignment="1">
      <alignment horizontal="center" vertical="center" textRotation="90"/>
    </xf>
    <xf numFmtId="0" fontId="58" fillId="0" borderId="46" xfId="0" applyFont="1" applyFill="1" applyBorder="1" applyAlignment="1">
      <alignment horizontal="center" vertical="center" textRotation="90"/>
    </xf>
    <xf numFmtId="0" fontId="58" fillId="0" borderId="77" xfId="0" applyFont="1" applyFill="1" applyBorder="1" applyAlignment="1">
      <alignment horizontal="center" vertical="center" textRotation="90"/>
    </xf>
    <xf numFmtId="0" fontId="58" fillId="0" borderId="40" xfId="0" applyFont="1" applyFill="1" applyBorder="1" applyAlignment="1">
      <alignment horizontal="center" vertical="center" textRotation="90"/>
    </xf>
    <xf numFmtId="0" fontId="58" fillId="0" borderId="62" xfId="0" applyFont="1" applyFill="1" applyBorder="1" applyAlignment="1">
      <alignment horizontal="center" vertical="center" textRotation="90"/>
    </xf>
    <xf numFmtId="0" fontId="58" fillId="0" borderId="77" xfId="0" applyFont="1" applyFill="1" applyBorder="1" applyAlignment="1">
      <alignment horizontal="center" vertical="center" textRotation="90" wrapText="1"/>
    </xf>
    <xf numFmtId="0" fontId="58" fillId="0" borderId="40" xfId="0" applyFont="1" applyFill="1" applyBorder="1" applyAlignment="1">
      <alignment horizontal="center" vertical="center" textRotation="90" wrapText="1"/>
    </xf>
    <xf numFmtId="0" fontId="58" fillId="0" borderId="75" xfId="0" applyFont="1" applyFill="1" applyBorder="1" applyAlignment="1">
      <alignment horizontal="center" vertical="center" textRotation="90" wrapText="1"/>
    </xf>
    <xf numFmtId="0" fontId="62" fillId="0" borderId="4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7" fillId="0" borderId="70" xfId="0" applyFont="1" applyBorder="1" applyAlignment="1">
      <alignment horizontal="center" vertical="center" textRotation="90" wrapText="1"/>
    </xf>
    <xf numFmtId="0" fontId="65" fillId="0" borderId="32" xfId="0" applyFont="1" applyFill="1" applyBorder="1" applyAlignment="1">
      <alignment horizontal="center" vertical="center" textRotation="90" wrapText="1"/>
    </xf>
    <xf numFmtId="0" fontId="65" fillId="0" borderId="69" xfId="0" applyFont="1" applyFill="1" applyBorder="1" applyAlignment="1">
      <alignment horizontal="center" vertical="center" textRotation="90" wrapText="1"/>
    </xf>
    <xf numFmtId="0" fontId="65" fillId="0" borderId="70" xfId="0" applyFont="1" applyFill="1" applyBorder="1" applyAlignment="1">
      <alignment horizontal="center" vertical="center" textRotation="90" wrapText="1"/>
    </xf>
    <xf numFmtId="0" fontId="63" fillId="0" borderId="67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 textRotation="90" wrapText="1"/>
    </xf>
    <xf numFmtId="0" fontId="65" fillId="0" borderId="75" xfId="0" applyFont="1" applyBorder="1" applyAlignment="1">
      <alignment horizontal="center" vertical="center" textRotation="90" wrapText="1"/>
    </xf>
    <xf numFmtId="0" fontId="60" fillId="0" borderId="45" xfId="0" applyFont="1" applyBorder="1" applyAlignment="1">
      <alignment horizontal="center" vertical="center"/>
    </xf>
    <xf numFmtId="0" fontId="60" fillId="0" borderId="67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 textRotation="90" wrapText="1"/>
    </xf>
    <xf numFmtId="0" fontId="65" fillId="0" borderId="70" xfId="0" applyFont="1" applyBorder="1" applyAlignment="1">
      <alignment horizontal="center" vertical="center" textRotation="90" wrapText="1"/>
    </xf>
    <xf numFmtId="0" fontId="57" fillId="0" borderId="69" xfId="0" applyFont="1" applyFill="1" applyBorder="1" applyAlignment="1">
      <alignment horizontal="center" vertical="center" textRotation="90" wrapText="1"/>
    </xf>
    <xf numFmtId="0" fontId="65" fillId="0" borderId="46" xfId="0" applyFont="1" applyFill="1" applyBorder="1" applyAlignment="1">
      <alignment horizontal="center" vertical="center" textRotation="90" wrapText="1"/>
    </xf>
    <xf numFmtId="0" fontId="65" fillId="0" borderId="75" xfId="0" applyFont="1" applyFill="1" applyBorder="1" applyAlignment="1">
      <alignment horizontal="center" vertical="center" textRotation="90" wrapText="1"/>
    </xf>
    <xf numFmtId="0" fontId="64" fillId="0" borderId="74" xfId="0" applyFont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textRotation="90" wrapText="1"/>
    </xf>
    <xf numFmtId="0" fontId="57" fillId="0" borderId="70" xfId="0" applyFont="1" applyFill="1" applyBorder="1" applyAlignment="1">
      <alignment horizontal="center" vertical="center" textRotation="90" wrapText="1"/>
    </xf>
    <xf numFmtId="0" fontId="65" fillId="0" borderId="69" xfId="0" applyFont="1" applyBorder="1" applyAlignment="1">
      <alignment horizontal="center" vertical="center" textRotation="90" wrapText="1"/>
    </xf>
    <xf numFmtId="0" fontId="63" fillId="0" borderId="68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textRotation="90" wrapText="1"/>
    </xf>
    <xf numFmtId="0" fontId="57" fillId="0" borderId="78" xfId="0" applyFont="1" applyBorder="1" applyAlignment="1">
      <alignment horizontal="center" vertical="center" textRotation="90" wrapText="1"/>
    </xf>
    <xf numFmtId="0" fontId="69" fillId="0" borderId="51" xfId="0" applyFont="1" applyFill="1" applyBorder="1" applyAlignment="1">
      <alignment horizontal="center" vertical="center" wrapText="1"/>
    </xf>
    <xf numFmtId="0" fontId="69" fillId="0" borderId="79" xfId="0" applyFont="1" applyFill="1" applyBorder="1" applyAlignment="1">
      <alignment horizontal="center" vertical="center" wrapText="1"/>
    </xf>
    <xf numFmtId="0" fontId="69" fillId="0" borderId="60" xfId="0" applyFont="1" applyFill="1" applyBorder="1" applyAlignment="1">
      <alignment horizontal="center" vertical="center" wrapText="1"/>
    </xf>
    <xf numFmtId="0" fontId="69" fillId="0" borderId="80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2" fillId="0" borderId="66" xfId="0" applyFont="1" applyFill="1" applyBorder="1" applyAlignment="1">
      <alignment horizontal="center" vertical="center"/>
    </xf>
    <xf numFmtId="0" fontId="62" fillId="0" borderId="67" xfId="0" applyFont="1" applyFill="1" applyBorder="1" applyAlignment="1">
      <alignment horizontal="center" vertical="center"/>
    </xf>
    <xf numFmtId="0" fontId="62" fillId="0" borderId="68" xfId="0" applyFont="1" applyFill="1" applyBorder="1" applyAlignment="1">
      <alignment horizontal="center" vertical="center"/>
    </xf>
    <xf numFmtId="0" fontId="57" fillId="0" borderId="3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65" fillId="0" borderId="8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65" fillId="0" borderId="79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textRotation="90" wrapText="1"/>
    </xf>
    <xf numFmtId="0" fontId="65" fillId="0" borderId="8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left"/>
    </xf>
    <xf numFmtId="0" fontId="65" fillId="0" borderId="23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70" fillId="0" borderId="83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/>
    </xf>
    <xf numFmtId="0" fontId="65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left"/>
    </xf>
    <xf numFmtId="0" fontId="70" fillId="0" borderId="84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left"/>
    </xf>
    <xf numFmtId="0" fontId="57" fillId="0" borderId="47" xfId="0" applyFont="1" applyBorder="1" applyAlignment="1">
      <alignment horizontal="left"/>
    </xf>
    <xf numFmtId="0" fontId="56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left" vertical="center" wrapText="1"/>
    </xf>
    <xf numFmtId="0" fontId="65" fillId="0" borderId="8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U16" sqref="U16"/>
    </sheetView>
  </sheetViews>
  <sheetFormatPr defaultColWidth="9.140625" defaultRowHeight="15"/>
  <cols>
    <col min="1" max="1" width="4.00390625" style="0" customWidth="1"/>
    <col min="2" max="2" width="7.57421875" style="0" customWidth="1"/>
    <col min="3" max="3" width="30.57421875" style="0" customWidth="1"/>
    <col min="4" max="4" width="4.8515625" style="43" customWidth="1"/>
    <col min="5" max="5" width="5.57421875" style="43" customWidth="1"/>
    <col min="6" max="6" width="3.28125" style="43" customWidth="1"/>
    <col min="7" max="7" width="5.00390625" style="43" customWidth="1"/>
    <col min="8" max="8" width="5.57421875" style="43" customWidth="1"/>
    <col min="9" max="9" width="3.28125" style="43" customWidth="1"/>
    <col min="10" max="10" width="4.8515625" style="43" customWidth="1"/>
    <col min="11" max="11" width="5.57421875" style="43" customWidth="1"/>
    <col min="12" max="12" width="3.421875" style="43" customWidth="1"/>
    <col min="13" max="13" width="4.8515625" style="43" customWidth="1"/>
    <col min="14" max="14" width="5.57421875" style="43" customWidth="1"/>
    <col min="15" max="15" width="3.00390625" style="43" customWidth="1"/>
    <col min="16" max="16" width="4.8515625" style="43" customWidth="1"/>
    <col min="17" max="17" width="5.57421875" style="43" customWidth="1"/>
    <col min="18" max="18" width="3.28125" style="43" customWidth="1"/>
  </cols>
  <sheetData>
    <row r="1" spans="1:18" ht="33.75" customHeight="1">
      <c r="A1" s="582" t="s">
        <v>43</v>
      </c>
      <c r="B1" s="582" t="s">
        <v>113</v>
      </c>
      <c r="C1" s="579" t="s">
        <v>114</v>
      </c>
      <c r="D1" s="656" t="s">
        <v>115</v>
      </c>
      <c r="E1" s="657"/>
      <c r="F1" s="658"/>
      <c r="G1" s="656" t="s">
        <v>116</v>
      </c>
      <c r="H1" s="657"/>
      <c r="I1" s="658"/>
      <c r="J1" s="656" t="s">
        <v>117</v>
      </c>
      <c r="K1" s="657"/>
      <c r="L1" s="658"/>
      <c r="M1" s="656" t="s">
        <v>118</v>
      </c>
      <c r="N1" s="657"/>
      <c r="O1" s="658"/>
      <c r="P1" s="656" t="s">
        <v>119</v>
      </c>
      <c r="Q1" s="657"/>
      <c r="R1" s="658"/>
    </row>
    <row r="2" spans="1:18" ht="14.25">
      <c r="A2" s="583"/>
      <c r="B2" s="583"/>
      <c r="C2" s="580"/>
      <c r="D2" s="659" t="s">
        <v>58</v>
      </c>
      <c r="E2" s="660" t="s">
        <v>120</v>
      </c>
      <c r="F2" s="661"/>
      <c r="G2" s="659" t="s">
        <v>58</v>
      </c>
      <c r="H2" s="660" t="s">
        <v>120</v>
      </c>
      <c r="I2" s="661"/>
      <c r="J2" s="659" t="s">
        <v>58</v>
      </c>
      <c r="K2" s="660" t="s">
        <v>120</v>
      </c>
      <c r="L2" s="661"/>
      <c r="M2" s="659" t="s">
        <v>58</v>
      </c>
      <c r="N2" s="660" t="s">
        <v>120</v>
      </c>
      <c r="O2" s="661"/>
      <c r="P2" s="659" t="s">
        <v>58</v>
      </c>
      <c r="Q2" s="660" t="s">
        <v>120</v>
      </c>
      <c r="R2" s="661"/>
    </row>
    <row r="3" spans="1:18" ht="36" customHeight="1" thickBot="1">
      <c r="A3" s="583"/>
      <c r="B3" s="583"/>
      <c r="C3" s="580"/>
      <c r="D3" s="662"/>
      <c r="E3" s="663" t="s">
        <v>121</v>
      </c>
      <c r="F3" s="664" t="s">
        <v>122</v>
      </c>
      <c r="G3" s="662"/>
      <c r="H3" s="663" t="s">
        <v>121</v>
      </c>
      <c r="I3" s="664" t="s">
        <v>122</v>
      </c>
      <c r="J3" s="662"/>
      <c r="K3" s="663" t="s">
        <v>121</v>
      </c>
      <c r="L3" s="664" t="s">
        <v>122</v>
      </c>
      <c r="M3" s="662"/>
      <c r="N3" s="663" t="s">
        <v>121</v>
      </c>
      <c r="O3" s="664" t="s">
        <v>122</v>
      </c>
      <c r="P3" s="662"/>
      <c r="Q3" s="663" t="s">
        <v>121</v>
      </c>
      <c r="R3" s="664" t="s">
        <v>122</v>
      </c>
    </row>
    <row r="4" spans="1:18" ht="14.25" customHeight="1">
      <c r="A4" s="11">
        <v>1</v>
      </c>
      <c r="B4" s="134" t="s">
        <v>123</v>
      </c>
      <c r="C4" s="665" t="s">
        <v>19</v>
      </c>
      <c r="D4" s="666"/>
      <c r="E4" s="667">
        <v>417.5</v>
      </c>
      <c r="F4" s="667">
        <v>6</v>
      </c>
      <c r="G4" s="666">
        <v>2195</v>
      </c>
      <c r="H4" s="667">
        <v>3702</v>
      </c>
      <c r="I4" s="667">
        <v>6</v>
      </c>
      <c r="J4" s="666">
        <v>4762</v>
      </c>
      <c r="K4" s="667">
        <v>9231</v>
      </c>
      <c r="L4" s="667">
        <v>6</v>
      </c>
      <c r="M4" s="666">
        <v>3617</v>
      </c>
      <c r="N4" s="667">
        <v>5434</v>
      </c>
      <c r="O4" s="667">
        <v>6</v>
      </c>
      <c r="P4" s="666">
        <v>2754</v>
      </c>
      <c r="Q4" s="667">
        <v>5453</v>
      </c>
      <c r="R4" s="667">
        <v>5</v>
      </c>
    </row>
    <row r="5" spans="1:18" ht="14.25" customHeight="1">
      <c r="A5" s="11">
        <v>2</v>
      </c>
      <c r="B5" s="75" t="s">
        <v>123</v>
      </c>
      <c r="C5" s="668" t="s">
        <v>124</v>
      </c>
      <c r="D5" s="669"/>
      <c r="E5" s="670"/>
      <c r="F5" s="670"/>
      <c r="G5" s="671">
        <v>114</v>
      </c>
      <c r="H5" s="670"/>
      <c r="I5" s="670"/>
      <c r="J5" s="671">
        <v>4469</v>
      </c>
      <c r="K5" s="670"/>
      <c r="L5" s="670"/>
      <c r="M5" s="671">
        <v>958</v>
      </c>
      <c r="N5" s="670"/>
      <c r="O5" s="670"/>
      <c r="P5" s="671"/>
      <c r="Q5" s="670"/>
      <c r="R5" s="670"/>
    </row>
    <row r="6" spans="1:18" ht="14.25" customHeight="1">
      <c r="A6" s="11">
        <v>3</v>
      </c>
      <c r="B6" s="75" t="s">
        <v>123</v>
      </c>
      <c r="C6" s="668" t="s">
        <v>93</v>
      </c>
      <c r="D6" s="669"/>
      <c r="E6" s="670"/>
      <c r="F6" s="670"/>
      <c r="G6" s="671"/>
      <c r="H6" s="670"/>
      <c r="I6" s="670"/>
      <c r="J6" s="671"/>
      <c r="K6" s="670"/>
      <c r="L6" s="670"/>
      <c r="M6" s="671"/>
      <c r="N6" s="670"/>
      <c r="O6" s="670"/>
      <c r="P6" s="671">
        <v>755</v>
      </c>
      <c r="Q6" s="670"/>
      <c r="R6" s="670"/>
    </row>
    <row r="7" spans="1:18" ht="14.25" customHeight="1">
      <c r="A7" s="11">
        <v>4</v>
      </c>
      <c r="B7" s="75" t="s">
        <v>123</v>
      </c>
      <c r="C7" s="668" t="s">
        <v>60</v>
      </c>
      <c r="D7" s="671">
        <v>417.5</v>
      </c>
      <c r="E7" s="670"/>
      <c r="F7" s="670"/>
      <c r="G7" s="671">
        <v>1253</v>
      </c>
      <c r="H7" s="670"/>
      <c r="I7" s="670"/>
      <c r="J7" s="671"/>
      <c r="K7" s="670"/>
      <c r="L7" s="670"/>
      <c r="M7" s="671">
        <v>224</v>
      </c>
      <c r="N7" s="670"/>
      <c r="O7" s="670"/>
      <c r="P7" s="671"/>
      <c r="Q7" s="670"/>
      <c r="R7" s="670"/>
    </row>
    <row r="8" spans="1:18" ht="14.25" customHeight="1">
      <c r="A8" s="11">
        <v>5</v>
      </c>
      <c r="B8" s="75" t="s">
        <v>123</v>
      </c>
      <c r="C8" s="672" t="s">
        <v>36</v>
      </c>
      <c r="D8" s="673"/>
      <c r="E8" s="670"/>
      <c r="F8" s="670"/>
      <c r="G8" s="673">
        <v>140</v>
      </c>
      <c r="H8" s="670"/>
      <c r="I8" s="670"/>
      <c r="J8" s="673"/>
      <c r="K8" s="670"/>
      <c r="L8" s="670"/>
      <c r="M8" s="673">
        <v>635</v>
      </c>
      <c r="N8" s="670"/>
      <c r="O8" s="670"/>
      <c r="P8" s="673">
        <v>1944</v>
      </c>
      <c r="Q8" s="670"/>
      <c r="R8" s="670"/>
    </row>
    <row r="9" spans="1:18" ht="14.25" customHeight="1">
      <c r="A9" s="11">
        <v>6</v>
      </c>
      <c r="B9" s="75" t="s">
        <v>123</v>
      </c>
      <c r="C9" s="668" t="s">
        <v>125</v>
      </c>
      <c r="D9" s="673"/>
      <c r="E9" s="670"/>
      <c r="F9" s="670"/>
      <c r="G9" s="673"/>
      <c r="H9" s="670"/>
      <c r="I9" s="670"/>
      <c r="J9" s="673"/>
      <c r="K9" s="670"/>
      <c r="L9" s="670"/>
      <c r="M9" s="673"/>
      <c r="N9" s="670"/>
      <c r="O9" s="670"/>
      <c r="P9" s="673"/>
      <c r="Q9" s="670"/>
      <c r="R9" s="670"/>
    </row>
    <row r="10" spans="1:18" ht="14.25" customHeight="1" thickBot="1">
      <c r="A10" s="11">
        <v>7</v>
      </c>
      <c r="B10" s="122" t="s">
        <v>123</v>
      </c>
      <c r="C10" s="674" t="s">
        <v>126</v>
      </c>
      <c r="D10" s="673"/>
      <c r="E10" s="675"/>
      <c r="F10" s="675"/>
      <c r="G10" s="673"/>
      <c r="H10" s="675"/>
      <c r="I10" s="675"/>
      <c r="J10" s="673"/>
      <c r="K10" s="675"/>
      <c r="L10" s="675"/>
      <c r="M10" s="673"/>
      <c r="N10" s="675"/>
      <c r="O10" s="675"/>
      <c r="P10" s="673"/>
      <c r="Q10" s="675"/>
      <c r="R10" s="675"/>
    </row>
    <row r="11" spans="1:18" ht="14.25" customHeight="1">
      <c r="A11" s="11">
        <v>8</v>
      </c>
      <c r="B11" s="125" t="s">
        <v>127</v>
      </c>
      <c r="C11" s="676" t="s">
        <v>49</v>
      </c>
      <c r="D11" s="666"/>
      <c r="E11" s="667">
        <v>28701</v>
      </c>
      <c r="F11" s="667">
        <v>2</v>
      </c>
      <c r="G11" s="666"/>
      <c r="H11" s="667">
        <v>30954.5</v>
      </c>
      <c r="I11" s="667">
        <v>1</v>
      </c>
      <c r="J11" s="666">
        <v>1148</v>
      </c>
      <c r="K11" s="667">
        <v>34065</v>
      </c>
      <c r="L11" s="667">
        <v>1</v>
      </c>
      <c r="M11" s="666">
        <v>2274</v>
      </c>
      <c r="N11" s="667">
        <v>33939.9</v>
      </c>
      <c r="O11" s="667">
        <v>1</v>
      </c>
      <c r="P11" s="666">
        <v>2414</v>
      </c>
      <c r="Q11" s="667">
        <v>28967</v>
      </c>
      <c r="R11" s="667">
        <v>1</v>
      </c>
    </row>
    <row r="12" spans="1:18" ht="14.25" customHeight="1">
      <c r="A12" s="11">
        <v>9</v>
      </c>
      <c r="B12" s="75" t="s">
        <v>127</v>
      </c>
      <c r="C12" s="677" t="s">
        <v>128</v>
      </c>
      <c r="D12" s="678"/>
      <c r="E12" s="670"/>
      <c r="F12" s="670"/>
      <c r="G12" s="678"/>
      <c r="H12" s="670"/>
      <c r="I12" s="670"/>
      <c r="J12" s="678"/>
      <c r="K12" s="670"/>
      <c r="L12" s="670"/>
      <c r="M12" s="678">
        <v>471.6</v>
      </c>
      <c r="N12" s="670"/>
      <c r="O12" s="670"/>
      <c r="P12" s="678"/>
      <c r="Q12" s="670"/>
      <c r="R12" s="670"/>
    </row>
    <row r="13" spans="1:18" ht="14.25" customHeight="1">
      <c r="A13" s="11">
        <v>10</v>
      </c>
      <c r="B13" s="75" t="s">
        <v>127</v>
      </c>
      <c r="C13" s="668" t="s">
        <v>17</v>
      </c>
      <c r="D13" s="671">
        <v>4601.5</v>
      </c>
      <c r="E13" s="670"/>
      <c r="F13" s="670"/>
      <c r="G13" s="671">
        <v>4680</v>
      </c>
      <c r="H13" s="670"/>
      <c r="I13" s="670"/>
      <c r="J13" s="671">
        <v>3584</v>
      </c>
      <c r="K13" s="670"/>
      <c r="L13" s="670"/>
      <c r="M13" s="671">
        <v>5338</v>
      </c>
      <c r="N13" s="670"/>
      <c r="O13" s="670"/>
      <c r="P13" s="671">
        <v>3511</v>
      </c>
      <c r="Q13" s="670"/>
      <c r="R13" s="670"/>
    </row>
    <row r="14" spans="1:18" ht="14.25" customHeight="1">
      <c r="A14" s="11">
        <v>11</v>
      </c>
      <c r="B14" s="75" t="s">
        <v>127</v>
      </c>
      <c r="C14" s="679" t="s">
        <v>10</v>
      </c>
      <c r="D14" s="671">
        <v>8887</v>
      </c>
      <c r="E14" s="670"/>
      <c r="F14" s="670"/>
      <c r="G14" s="671">
        <v>6005</v>
      </c>
      <c r="H14" s="670"/>
      <c r="I14" s="670"/>
      <c r="J14" s="671">
        <v>6541</v>
      </c>
      <c r="K14" s="670"/>
      <c r="L14" s="670"/>
      <c r="M14" s="671">
        <v>4992</v>
      </c>
      <c r="N14" s="670"/>
      <c r="O14" s="670"/>
      <c r="P14" s="671">
        <v>4837</v>
      </c>
      <c r="Q14" s="670"/>
      <c r="R14" s="670"/>
    </row>
    <row r="15" spans="1:18" ht="14.25" customHeight="1">
      <c r="A15" s="11">
        <v>12</v>
      </c>
      <c r="B15" s="75" t="s">
        <v>127</v>
      </c>
      <c r="C15" s="668" t="s">
        <v>11</v>
      </c>
      <c r="D15" s="671">
        <v>4223.5</v>
      </c>
      <c r="E15" s="670"/>
      <c r="F15" s="670"/>
      <c r="G15" s="671">
        <v>5442</v>
      </c>
      <c r="H15" s="670"/>
      <c r="I15" s="670"/>
      <c r="J15" s="671">
        <v>6667</v>
      </c>
      <c r="K15" s="670"/>
      <c r="L15" s="670"/>
      <c r="M15" s="671">
        <v>4068</v>
      </c>
      <c r="N15" s="670"/>
      <c r="O15" s="670"/>
      <c r="P15" s="671">
        <v>3793</v>
      </c>
      <c r="Q15" s="670"/>
      <c r="R15" s="670"/>
    </row>
    <row r="16" spans="1:18" ht="14.25" customHeight="1">
      <c r="A16" s="11">
        <v>13</v>
      </c>
      <c r="B16" s="75" t="s">
        <v>127</v>
      </c>
      <c r="C16" s="672" t="s">
        <v>31</v>
      </c>
      <c r="D16" s="671">
        <v>239.5</v>
      </c>
      <c r="E16" s="670"/>
      <c r="F16" s="670"/>
      <c r="G16" s="671">
        <v>1718</v>
      </c>
      <c r="H16" s="670"/>
      <c r="I16" s="670"/>
      <c r="J16" s="671">
        <v>2236</v>
      </c>
      <c r="K16" s="670"/>
      <c r="L16" s="670"/>
      <c r="M16" s="671">
        <v>2220.3</v>
      </c>
      <c r="N16" s="670"/>
      <c r="O16" s="670"/>
      <c r="P16" s="671">
        <v>2145</v>
      </c>
      <c r="Q16" s="670"/>
      <c r="R16" s="670"/>
    </row>
    <row r="17" spans="1:18" ht="14.25" customHeight="1">
      <c r="A17" s="11">
        <v>14</v>
      </c>
      <c r="B17" s="75" t="s">
        <v>127</v>
      </c>
      <c r="C17" s="668" t="s">
        <v>9</v>
      </c>
      <c r="D17" s="671">
        <v>48.5</v>
      </c>
      <c r="E17" s="670"/>
      <c r="F17" s="670"/>
      <c r="G17" s="671"/>
      <c r="H17" s="670"/>
      <c r="I17" s="670"/>
      <c r="J17" s="671">
        <v>888</v>
      </c>
      <c r="K17" s="670"/>
      <c r="L17" s="670"/>
      <c r="M17" s="671">
        <v>2946</v>
      </c>
      <c r="N17" s="670"/>
      <c r="O17" s="670"/>
      <c r="P17" s="671">
        <v>4058</v>
      </c>
      <c r="Q17" s="670"/>
      <c r="R17" s="670"/>
    </row>
    <row r="18" spans="1:18" ht="14.25" customHeight="1">
      <c r="A18" s="11">
        <v>15</v>
      </c>
      <c r="B18" s="75" t="s">
        <v>127</v>
      </c>
      <c r="C18" s="679" t="s">
        <v>77</v>
      </c>
      <c r="D18" s="671">
        <v>5495.5</v>
      </c>
      <c r="E18" s="670"/>
      <c r="F18" s="670"/>
      <c r="G18" s="671">
        <v>6316</v>
      </c>
      <c r="H18" s="670"/>
      <c r="I18" s="670"/>
      <c r="J18" s="671">
        <v>7303</v>
      </c>
      <c r="K18" s="670"/>
      <c r="L18" s="670"/>
      <c r="M18" s="671">
        <v>5088</v>
      </c>
      <c r="N18" s="670"/>
      <c r="O18" s="670"/>
      <c r="P18" s="671">
        <v>4957</v>
      </c>
      <c r="Q18" s="670"/>
      <c r="R18" s="670"/>
    </row>
    <row r="19" spans="1:18" ht="14.25" customHeight="1">
      <c r="A19" s="11">
        <v>16</v>
      </c>
      <c r="B19" s="75" t="s">
        <v>127</v>
      </c>
      <c r="C19" s="668" t="s">
        <v>75</v>
      </c>
      <c r="D19" s="671"/>
      <c r="E19" s="670"/>
      <c r="F19" s="670"/>
      <c r="G19" s="671"/>
      <c r="H19" s="670"/>
      <c r="I19" s="670"/>
      <c r="J19" s="671"/>
      <c r="K19" s="670"/>
      <c r="L19" s="670"/>
      <c r="M19" s="671"/>
      <c r="N19" s="670"/>
      <c r="O19" s="670"/>
      <c r="P19" s="671">
        <v>568</v>
      </c>
      <c r="Q19" s="670"/>
      <c r="R19" s="670"/>
    </row>
    <row r="20" spans="1:18" ht="14.25" customHeight="1">
      <c r="A20" s="11">
        <v>17</v>
      </c>
      <c r="B20" s="75" t="s">
        <v>127</v>
      </c>
      <c r="C20" s="680" t="s">
        <v>8</v>
      </c>
      <c r="D20" s="671">
        <v>4443.5</v>
      </c>
      <c r="E20" s="670"/>
      <c r="F20" s="670"/>
      <c r="G20" s="671">
        <v>962.5</v>
      </c>
      <c r="H20" s="670"/>
      <c r="I20" s="670"/>
      <c r="J20" s="671">
        <v>4845</v>
      </c>
      <c r="K20" s="670"/>
      <c r="L20" s="670"/>
      <c r="M20" s="671">
        <v>5765</v>
      </c>
      <c r="N20" s="670"/>
      <c r="O20" s="670"/>
      <c r="P20" s="671">
        <v>2684</v>
      </c>
      <c r="Q20" s="670"/>
      <c r="R20" s="670"/>
    </row>
    <row r="21" spans="1:18" ht="14.25" customHeight="1" thickBot="1">
      <c r="A21" s="11">
        <v>18</v>
      </c>
      <c r="B21" s="122" t="s">
        <v>127</v>
      </c>
      <c r="C21" s="681" t="s">
        <v>66</v>
      </c>
      <c r="D21" s="673">
        <v>762</v>
      </c>
      <c r="E21" s="675"/>
      <c r="F21" s="675"/>
      <c r="G21" s="673">
        <v>5831</v>
      </c>
      <c r="H21" s="675"/>
      <c r="I21" s="675"/>
      <c r="J21" s="673">
        <v>853</v>
      </c>
      <c r="K21" s="675"/>
      <c r="L21" s="675"/>
      <c r="M21" s="673">
        <v>777</v>
      </c>
      <c r="N21" s="675"/>
      <c r="O21" s="675"/>
      <c r="P21" s="673"/>
      <c r="Q21" s="675"/>
      <c r="R21" s="675"/>
    </row>
    <row r="22" spans="1:18" ht="14.25" customHeight="1">
      <c r="A22" s="11">
        <v>19</v>
      </c>
      <c r="B22" s="134" t="s">
        <v>129</v>
      </c>
      <c r="C22" s="682" t="s">
        <v>38</v>
      </c>
      <c r="D22" s="666"/>
      <c r="E22" s="667">
        <v>17513.5</v>
      </c>
      <c r="F22" s="667">
        <v>4</v>
      </c>
      <c r="G22" s="666"/>
      <c r="H22" s="667">
        <v>20831</v>
      </c>
      <c r="I22" s="667">
        <v>4</v>
      </c>
      <c r="J22" s="666">
        <v>249</v>
      </c>
      <c r="K22" s="667">
        <v>12810</v>
      </c>
      <c r="L22" s="667">
        <v>5</v>
      </c>
      <c r="M22" s="666">
        <v>1692.3</v>
      </c>
      <c r="N22" s="667">
        <v>15356.2</v>
      </c>
      <c r="O22" s="667">
        <v>5</v>
      </c>
      <c r="P22" s="666"/>
      <c r="Q22" s="667">
        <v>10517</v>
      </c>
      <c r="R22" s="667">
        <v>3</v>
      </c>
    </row>
    <row r="23" spans="1:18" ht="14.25" customHeight="1">
      <c r="A23" s="11">
        <v>20</v>
      </c>
      <c r="B23" s="75" t="s">
        <v>129</v>
      </c>
      <c r="C23" s="668" t="s">
        <v>23</v>
      </c>
      <c r="D23" s="671">
        <v>247</v>
      </c>
      <c r="E23" s="670"/>
      <c r="F23" s="670"/>
      <c r="G23" s="671"/>
      <c r="H23" s="670"/>
      <c r="I23" s="670"/>
      <c r="J23" s="671"/>
      <c r="K23" s="670"/>
      <c r="L23" s="670"/>
      <c r="M23" s="671">
        <v>648.3</v>
      </c>
      <c r="N23" s="670"/>
      <c r="O23" s="670"/>
      <c r="P23" s="671">
        <v>2650</v>
      </c>
      <c r="Q23" s="670"/>
      <c r="R23" s="670"/>
    </row>
    <row r="24" spans="1:18" ht="14.25" customHeight="1">
      <c r="A24" s="11">
        <v>21</v>
      </c>
      <c r="B24" s="75" t="s">
        <v>129</v>
      </c>
      <c r="C24" s="668" t="s">
        <v>48</v>
      </c>
      <c r="D24" s="671">
        <v>4179</v>
      </c>
      <c r="E24" s="670"/>
      <c r="F24" s="670"/>
      <c r="G24" s="671"/>
      <c r="H24" s="670"/>
      <c r="I24" s="670"/>
      <c r="J24" s="671">
        <v>310</v>
      </c>
      <c r="K24" s="670"/>
      <c r="L24" s="670"/>
      <c r="M24" s="671">
        <v>344.7</v>
      </c>
      <c r="N24" s="670"/>
      <c r="O24" s="670"/>
      <c r="P24" s="671">
        <v>2990</v>
      </c>
      <c r="Q24" s="670"/>
      <c r="R24" s="670"/>
    </row>
    <row r="25" spans="1:18" ht="14.25" customHeight="1">
      <c r="A25" s="11">
        <v>22</v>
      </c>
      <c r="B25" s="75" t="s">
        <v>129</v>
      </c>
      <c r="C25" s="668" t="s">
        <v>12</v>
      </c>
      <c r="D25" s="671">
        <v>3108</v>
      </c>
      <c r="E25" s="670"/>
      <c r="F25" s="670"/>
      <c r="G25" s="671">
        <v>5721</v>
      </c>
      <c r="H25" s="670"/>
      <c r="I25" s="670"/>
      <c r="J25" s="671">
        <v>2513</v>
      </c>
      <c r="K25" s="670"/>
      <c r="L25" s="670"/>
      <c r="M25" s="671">
        <v>4000.6</v>
      </c>
      <c r="N25" s="670"/>
      <c r="O25" s="670"/>
      <c r="P25" s="671"/>
      <c r="Q25" s="670"/>
      <c r="R25" s="670"/>
    </row>
    <row r="26" spans="1:18" ht="14.25" customHeight="1">
      <c r="A26" s="11">
        <v>23</v>
      </c>
      <c r="B26" s="75" t="s">
        <v>129</v>
      </c>
      <c r="C26" s="672" t="s">
        <v>39</v>
      </c>
      <c r="D26" s="671"/>
      <c r="E26" s="670"/>
      <c r="F26" s="670"/>
      <c r="G26" s="671">
        <v>733</v>
      </c>
      <c r="H26" s="670"/>
      <c r="I26" s="670"/>
      <c r="J26" s="671">
        <v>126</v>
      </c>
      <c r="K26" s="670"/>
      <c r="L26" s="670"/>
      <c r="M26" s="671"/>
      <c r="N26" s="670"/>
      <c r="O26" s="670"/>
      <c r="P26" s="671">
        <v>533</v>
      </c>
      <c r="Q26" s="670"/>
      <c r="R26" s="670"/>
    </row>
    <row r="27" spans="1:18" ht="14.25" customHeight="1">
      <c r="A27" s="11">
        <v>24</v>
      </c>
      <c r="B27" s="75" t="s">
        <v>129</v>
      </c>
      <c r="C27" s="668" t="s">
        <v>24</v>
      </c>
      <c r="D27" s="671">
        <v>804.5</v>
      </c>
      <c r="E27" s="670"/>
      <c r="F27" s="670"/>
      <c r="G27" s="671">
        <v>1532</v>
      </c>
      <c r="H27" s="670"/>
      <c r="I27" s="670"/>
      <c r="J27" s="671">
        <v>1863</v>
      </c>
      <c r="K27" s="670"/>
      <c r="L27" s="670"/>
      <c r="M27" s="671">
        <v>3296</v>
      </c>
      <c r="N27" s="670"/>
      <c r="O27" s="670"/>
      <c r="P27" s="671">
        <v>408</v>
      </c>
      <c r="Q27" s="670"/>
      <c r="R27" s="670"/>
    </row>
    <row r="28" spans="1:18" ht="14.25" customHeight="1">
      <c r="A28" s="11">
        <v>25</v>
      </c>
      <c r="B28" s="75" t="s">
        <v>129</v>
      </c>
      <c r="C28" s="668" t="s">
        <v>22</v>
      </c>
      <c r="D28" s="671">
        <v>1617.5</v>
      </c>
      <c r="E28" s="670"/>
      <c r="F28" s="670"/>
      <c r="G28" s="671"/>
      <c r="H28" s="670"/>
      <c r="I28" s="670"/>
      <c r="J28" s="671">
        <v>1066</v>
      </c>
      <c r="K28" s="670"/>
      <c r="L28" s="670"/>
      <c r="M28" s="671">
        <v>1743.3</v>
      </c>
      <c r="N28" s="670"/>
      <c r="O28" s="670"/>
      <c r="P28" s="671"/>
      <c r="Q28" s="670"/>
      <c r="R28" s="670"/>
    </row>
    <row r="29" spans="1:18" ht="14.25" customHeight="1" thickBot="1">
      <c r="A29" s="11">
        <v>26</v>
      </c>
      <c r="B29" s="122" t="s">
        <v>129</v>
      </c>
      <c r="C29" s="681" t="s">
        <v>5</v>
      </c>
      <c r="D29" s="673">
        <v>7557.5</v>
      </c>
      <c r="E29" s="675"/>
      <c r="F29" s="675"/>
      <c r="G29" s="673">
        <v>12845</v>
      </c>
      <c r="H29" s="675"/>
      <c r="I29" s="675"/>
      <c r="J29" s="673">
        <v>6683</v>
      </c>
      <c r="K29" s="675"/>
      <c r="L29" s="675"/>
      <c r="M29" s="673">
        <v>3631</v>
      </c>
      <c r="N29" s="675"/>
      <c r="O29" s="675"/>
      <c r="P29" s="673">
        <v>3936</v>
      </c>
      <c r="Q29" s="675"/>
      <c r="R29" s="675"/>
    </row>
    <row r="30" spans="1:18" ht="14.25" customHeight="1">
      <c r="A30" s="11">
        <v>27</v>
      </c>
      <c r="B30" s="134" t="s">
        <v>130</v>
      </c>
      <c r="C30" s="676" t="s">
        <v>3</v>
      </c>
      <c r="D30" s="666">
        <v>679</v>
      </c>
      <c r="E30" s="667">
        <v>17876</v>
      </c>
      <c r="F30" s="667">
        <v>3</v>
      </c>
      <c r="G30" s="666">
        <v>2165.5</v>
      </c>
      <c r="H30" s="667">
        <v>20135.6</v>
      </c>
      <c r="I30" s="667">
        <v>5</v>
      </c>
      <c r="J30" s="666">
        <v>5188</v>
      </c>
      <c r="K30" s="667">
        <v>18643</v>
      </c>
      <c r="L30" s="667">
        <v>3</v>
      </c>
      <c r="M30" s="666">
        <v>4465</v>
      </c>
      <c r="N30" s="667">
        <v>17433</v>
      </c>
      <c r="O30" s="667">
        <v>4</v>
      </c>
      <c r="P30" s="666"/>
      <c r="Q30" s="667">
        <v>5098</v>
      </c>
      <c r="R30" s="667">
        <v>6</v>
      </c>
    </row>
    <row r="31" spans="1:18" ht="14.25" customHeight="1">
      <c r="A31" s="11">
        <v>28</v>
      </c>
      <c r="B31" s="75" t="s">
        <v>130</v>
      </c>
      <c r="C31" s="668" t="s">
        <v>27</v>
      </c>
      <c r="D31" s="671">
        <v>137.5</v>
      </c>
      <c r="E31" s="670"/>
      <c r="F31" s="670"/>
      <c r="G31" s="671"/>
      <c r="H31" s="670"/>
      <c r="I31" s="670"/>
      <c r="J31" s="671"/>
      <c r="K31" s="670"/>
      <c r="L31" s="670"/>
      <c r="M31" s="671"/>
      <c r="N31" s="670"/>
      <c r="O31" s="670"/>
      <c r="P31" s="671">
        <v>94</v>
      </c>
      <c r="Q31" s="670"/>
      <c r="R31" s="670"/>
    </row>
    <row r="32" spans="1:18" ht="14.25" customHeight="1">
      <c r="A32" s="11">
        <v>29</v>
      </c>
      <c r="B32" s="75" t="s">
        <v>130</v>
      </c>
      <c r="C32" s="668" t="s">
        <v>1</v>
      </c>
      <c r="D32" s="671">
        <v>9224</v>
      </c>
      <c r="E32" s="670"/>
      <c r="F32" s="670"/>
      <c r="G32" s="671">
        <v>9728</v>
      </c>
      <c r="H32" s="670"/>
      <c r="I32" s="670"/>
      <c r="J32" s="671">
        <v>5604</v>
      </c>
      <c r="K32" s="670"/>
      <c r="L32" s="670"/>
      <c r="M32" s="671">
        <v>6119</v>
      </c>
      <c r="N32" s="670"/>
      <c r="O32" s="670"/>
      <c r="P32" s="671">
        <v>4375</v>
      </c>
      <c r="Q32" s="670"/>
      <c r="R32" s="670"/>
    </row>
    <row r="33" spans="1:18" ht="14.25" customHeight="1">
      <c r="A33" s="11">
        <v>30</v>
      </c>
      <c r="B33" s="75" t="s">
        <v>130</v>
      </c>
      <c r="C33" s="668" t="s">
        <v>25</v>
      </c>
      <c r="D33" s="671">
        <v>7455</v>
      </c>
      <c r="E33" s="670"/>
      <c r="F33" s="670"/>
      <c r="G33" s="671">
        <v>7940.6</v>
      </c>
      <c r="H33" s="670"/>
      <c r="I33" s="670"/>
      <c r="J33" s="671">
        <v>6402</v>
      </c>
      <c r="K33" s="670"/>
      <c r="L33" s="670"/>
      <c r="M33" s="671">
        <v>6758</v>
      </c>
      <c r="N33" s="670"/>
      <c r="O33" s="670"/>
      <c r="P33" s="671">
        <v>399</v>
      </c>
      <c r="Q33" s="670"/>
      <c r="R33" s="670"/>
    </row>
    <row r="34" spans="1:18" ht="14.25" customHeight="1">
      <c r="A34" s="11">
        <v>31</v>
      </c>
      <c r="B34" s="75" t="s">
        <v>130</v>
      </c>
      <c r="C34" s="668" t="s">
        <v>100</v>
      </c>
      <c r="D34" s="671"/>
      <c r="E34" s="670"/>
      <c r="F34" s="670"/>
      <c r="G34" s="671"/>
      <c r="H34" s="670"/>
      <c r="I34" s="670"/>
      <c r="J34" s="671"/>
      <c r="K34" s="670"/>
      <c r="L34" s="670"/>
      <c r="M34" s="671"/>
      <c r="N34" s="670"/>
      <c r="O34" s="670"/>
      <c r="P34" s="671">
        <v>230</v>
      </c>
      <c r="Q34" s="670"/>
      <c r="R34" s="670"/>
    </row>
    <row r="35" spans="1:18" ht="14.25" customHeight="1">
      <c r="A35" s="11">
        <v>32</v>
      </c>
      <c r="B35" s="75" t="s">
        <v>130</v>
      </c>
      <c r="C35" s="668" t="s">
        <v>4</v>
      </c>
      <c r="D35" s="671">
        <v>40</v>
      </c>
      <c r="E35" s="670"/>
      <c r="F35" s="670"/>
      <c r="G35" s="671">
        <v>301.5</v>
      </c>
      <c r="H35" s="670"/>
      <c r="I35" s="670"/>
      <c r="J35" s="671">
        <v>1073</v>
      </c>
      <c r="K35" s="670"/>
      <c r="L35" s="670"/>
      <c r="M35" s="671"/>
      <c r="N35" s="670"/>
      <c r="O35" s="670"/>
      <c r="P35" s="671"/>
      <c r="Q35" s="670"/>
      <c r="R35" s="670"/>
    </row>
    <row r="36" spans="1:18" ht="14.25" customHeight="1">
      <c r="A36" s="11">
        <v>33</v>
      </c>
      <c r="B36" s="75" t="s">
        <v>130</v>
      </c>
      <c r="C36" s="672" t="s">
        <v>131</v>
      </c>
      <c r="D36" s="671"/>
      <c r="E36" s="670"/>
      <c r="F36" s="670"/>
      <c r="G36" s="671"/>
      <c r="H36" s="670"/>
      <c r="I36" s="670"/>
      <c r="J36" s="671"/>
      <c r="K36" s="670"/>
      <c r="L36" s="670"/>
      <c r="M36" s="671"/>
      <c r="N36" s="670"/>
      <c r="O36" s="670"/>
      <c r="P36" s="671"/>
      <c r="Q36" s="670"/>
      <c r="R36" s="670"/>
    </row>
    <row r="37" spans="1:18" ht="14.25" customHeight="1" thickBot="1">
      <c r="A37" s="11">
        <v>34</v>
      </c>
      <c r="B37" s="122" t="s">
        <v>130</v>
      </c>
      <c r="C37" s="683" t="s">
        <v>37</v>
      </c>
      <c r="D37" s="673">
        <v>340.5</v>
      </c>
      <c r="E37" s="675"/>
      <c r="F37" s="675"/>
      <c r="G37" s="673"/>
      <c r="H37" s="675"/>
      <c r="I37" s="675"/>
      <c r="J37" s="673">
        <v>376</v>
      </c>
      <c r="K37" s="675"/>
      <c r="L37" s="675"/>
      <c r="M37" s="673">
        <v>91</v>
      </c>
      <c r="N37" s="675"/>
      <c r="O37" s="675"/>
      <c r="P37" s="673"/>
      <c r="Q37" s="675"/>
      <c r="R37" s="675"/>
    </row>
    <row r="38" spans="1:18" ht="14.25" customHeight="1">
      <c r="A38" s="11">
        <v>35</v>
      </c>
      <c r="B38" s="134" t="s">
        <v>132</v>
      </c>
      <c r="C38" s="676" t="s">
        <v>21</v>
      </c>
      <c r="D38" s="666"/>
      <c r="E38" s="667">
        <v>42933</v>
      </c>
      <c r="F38" s="667">
        <v>1</v>
      </c>
      <c r="G38" s="666">
        <v>66</v>
      </c>
      <c r="H38" s="667">
        <v>26486.7</v>
      </c>
      <c r="I38" s="667">
        <v>2</v>
      </c>
      <c r="J38" s="666"/>
      <c r="K38" s="667">
        <v>25932</v>
      </c>
      <c r="L38" s="667">
        <v>2</v>
      </c>
      <c r="M38" s="666"/>
      <c r="N38" s="667">
        <v>27154</v>
      </c>
      <c r="O38" s="667">
        <v>2</v>
      </c>
      <c r="P38" s="666"/>
      <c r="Q38" s="667">
        <v>6600</v>
      </c>
      <c r="R38" s="667">
        <v>4</v>
      </c>
    </row>
    <row r="39" spans="1:18" ht="14.25" customHeight="1">
      <c r="A39" s="11">
        <v>36</v>
      </c>
      <c r="B39" s="75" t="s">
        <v>132</v>
      </c>
      <c r="C39" s="668" t="s">
        <v>15</v>
      </c>
      <c r="D39" s="671">
        <v>7800.5</v>
      </c>
      <c r="E39" s="670"/>
      <c r="F39" s="670"/>
      <c r="G39" s="671">
        <v>5608</v>
      </c>
      <c r="H39" s="670"/>
      <c r="I39" s="670"/>
      <c r="J39" s="671">
        <v>7976</v>
      </c>
      <c r="K39" s="670"/>
      <c r="L39" s="670"/>
      <c r="M39" s="671">
        <v>6080</v>
      </c>
      <c r="N39" s="670"/>
      <c r="O39" s="670"/>
      <c r="P39" s="671"/>
      <c r="Q39" s="670"/>
      <c r="R39" s="670"/>
    </row>
    <row r="40" spans="1:18" ht="14.25" customHeight="1">
      <c r="A40" s="11">
        <v>37</v>
      </c>
      <c r="B40" s="75" t="s">
        <v>132</v>
      </c>
      <c r="C40" s="668" t="s">
        <v>0</v>
      </c>
      <c r="D40" s="671">
        <v>11266.5</v>
      </c>
      <c r="E40" s="670"/>
      <c r="F40" s="670"/>
      <c r="G40" s="671">
        <v>7561</v>
      </c>
      <c r="H40" s="670"/>
      <c r="I40" s="670"/>
      <c r="J40" s="671">
        <v>8789</v>
      </c>
      <c r="K40" s="670"/>
      <c r="L40" s="670"/>
      <c r="M40" s="671">
        <v>6995</v>
      </c>
      <c r="N40" s="670"/>
      <c r="O40" s="670"/>
      <c r="P40" s="671"/>
      <c r="Q40" s="670"/>
      <c r="R40" s="670"/>
    </row>
    <row r="41" spans="1:18" ht="14.25" customHeight="1">
      <c r="A41" s="11">
        <v>38</v>
      </c>
      <c r="B41" s="75" t="s">
        <v>132</v>
      </c>
      <c r="C41" s="668" t="s">
        <v>16</v>
      </c>
      <c r="D41" s="671">
        <v>13765</v>
      </c>
      <c r="E41" s="670"/>
      <c r="F41" s="670"/>
      <c r="G41" s="671">
        <v>7060.2</v>
      </c>
      <c r="H41" s="670"/>
      <c r="I41" s="670"/>
      <c r="J41" s="671">
        <v>6972</v>
      </c>
      <c r="K41" s="670"/>
      <c r="L41" s="670"/>
      <c r="M41" s="671">
        <v>6798</v>
      </c>
      <c r="N41" s="670"/>
      <c r="O41" s="670"/>
      <c r="P41" s="671">
        <v>2293</v>
      </c>
      <c r="Q41" s="670"/>
      <c r="R41" s="670"/>
    </row>
    <row r="42" spans="1:18" ht="14.25" customHeight="1">
      <c r="A42" s="11">
        <v>39</v>
      </c>
      <c r="B42" s="75" t="s">
        <v>132</v>
      </c>
      <c r="C42" s="668" t="s">
        <v>13</v>
      </c>
      <c r="D42" s="671"/>
      <c r="E42" s="670"/>
      <c r="F42" s="670"/>
      <c r="G42" s="671">
        <v>1316</v>
      </c>
      <c r="H42" s="670"/>
      <c r="I42" s="670"/>
      <c r="J42" s="671">
        <v>1916</v>
      </c>
      <c r="K42" s="670"/>
      <c r="L42" s="670"/>
      <c r="M42" s="671">
        <v>3810</v>
      </c>
      <c r="N42" s="670"/>
      <c r="O42" s="670"/>
      <c r="P42" s="671">
        <v>1101</v>
      </c>
      <c r="Q42" s="670"/>
      <c r="R42" s="670"/>
    </row>
    <row r="43" spans="1:18" ht="14.25" customHeight="1" thickBot="1">
      <c r="A43" s="11">
        <v>40</v>
      </c>
      <c r="B43" s="122" t="s">
        <v>132</v>
      </c>
      <c r="C43" s="681" t="s">
        <v>7</v>
      </c>
      <c r="D43" s="673">
        <v>10101</v>
      </c>
      <c r="E43" s="675"/>
      <c r="F43" s="675"/>
      <c r="G43" s="673">
        <v>4875.5</v>
      </c>
      <c r="H43" s="675"/>
      <c r="I43" s="675"/>
      <c r="J43" s="673">
        <v>279</v>
      </c>
      <c r="K43" s="675"/>
      <c r="L43" s="675"/>
      <c r="M43" s="673">
        <v>3471</v>
      </c>
      <c r="N43" s="675"/>
      <c r="O43" s="675"/>
      <c r="P43" s="673">
        <v>3206</v>
      </c>
      <c r="Q43" s="675"/>
      <c r="R43" s="675"/>
    </row>
    <row r="44" spans="1:18" ht="14.25" customHeight="1">
      <c r="A44" s="11">
        <v>41</v>
      </c>
      <c r="B44" s="134" t="s">
        <v>133</v>
      </c>
      <c r="C44" s="676" t="s">
        <v>53</v>
      </c>
      <c r="D44" s="666">
        <v>36</v>
      </c>
      <c r="E44" s="667">
        <v>12177</v>
      </c>
      <c r="F44" s="667">
        <v>5</v>
      </c>
      <c r="G44" s="666"/>
      <c r="H44" s="667">
        <v>20942</v>
      </c>
      <c r="I44" s="667">
        <v>3</v>
      </c>
      <c r="J44" s="666">
        <v>227</v>
      </c>
      <c r="K44" s="667">
        <v>15281</v>
      </c>
      <c r="L44" s="667">
        <v>4</v>
      </c>
      <c r="M44" s="666">
        <v>843.1</v>
      </c>
      <c r="N44" s="667">
        <v>19859.9</v>
      </c>
      <c r="O44" s="667">
        <v>3</v>
      </c>
      <c r="P44" s="666">
        <v>2036</v>
      </c>
      <c r="Q44" s="667">
        <v>23277</v>
      </c>
      <c r="R44" s="667">
        <v>2</v>
      </c>
    </row>
    <row r="45" spans="1:18" ht="14.25" customHeight="1">
      <c r="A45" s="11">
        <v>42</v>
      </c>
      <c r="B45" s="75" t="s">
        <v>133</v>
      </c>
      <c r="C45" s="668" t="s">
        <v>134</v>
      </c>
      <c r="D45" s="671"/>
      <c r="E45" s="670"/>
      <c r="F45" s="670"/>
      <c r="G45" s="671"/>
      <c r="H45" s="670"/>
      <c r="I45" s="670"/>
      <c r="J45" s="671"/>
      <c r="K45" s="670"/>
      <c r="L45" s="670"/>
      <c r="M45" s="671"/>
      <c r="N45" s="670"/>
      <c r="O45" s="670"/>
      <c r="P45" s="671"/>
      <c r="Q45" s="670"/>
      <c r="R45" s="670"/>
    </row>
    <row r="46" spans="1:18" ht="14.25" customHeight="1">
      <c r="A46" s="11">
        <v>43</v>
      </c>
      <c r="B46" s="75" t="s">
        <v>133</v>
      </c>
      <c r="C46" s="668" t="s">
        <v>20</v>
      </c>
      <c r="D46" s="671"/>
      <c r="E46" s="670"/>
      <c r="F46" s="670"/>
      <c r="G46" s="671"/>
      <c r="H46" s="670"/>
      <c r="I46" s="670"/>
      <c r="J46" s="671"/>
      <c r="K46" s="670"/>
      <c r="L46" s="670"/>
      <c r="M46" s="671">
        <v>1359</v>
      </c>
      <c r="N46" s="670"/>
      <c r="O46" s="670"/>
      <c r="P46" s="671">
        <v>238</v>
      </c>
      <c r="Q46" s="670"/>
      <c r="R46" s="670"/>
    </row>
    <row r="47" spans="1:18" ht="14.25" customHeight="1">
      <c r="A47" s="11">
        <v>44</v>
      </c>
      <c r="B47" s="75" t="s">
        <v>133</v>
      </c>
      <c r="C47" s="668" t="s">
        <v>61</v>
      </c>
      <c r="D47" s="671"/>
      <c r="E47" s="670"/>
      <c r="F47" s="670"/>
      <c r="G47" s="671">
        <v>925.5</v>
      </c>
      <c r="H47" s="670"/>
      <c r="I47" s="670"/>
      <c r="J47" s="671"/>
      <c r="K47" s="670"/>
      <c r="L47" s="670"/>
      <c r="M47" s="671"/>
      <c r="N47" s="670"/>
      <c r="O47" s="670"/>
      <c r="P47" s="671">
        <v>789</v>
      </c>
      <c r="Q47" s="670"/>
      <c r="R47" s="670"/>
    </row>
    <row r="48" spans="1:18" ht="14.25" customHeight="1">
      <c r="A48" s="11">
        <v>45</v>
      </c>
      <c r="B48" s="75" t="s">
        <v>133</v>
      </c>
      <c r="C48" s="668" t="s">
        <v>52</v>
      </c>
      <c r="D48" s="671"/>
      <c r="E48" s="670"/>
      <c r="F48" s="670"/>
      <c r="G48" s="671">
        <v>262</v>
      </c>
      <c r="H48" s="670"/>
      <c r="I48" s="670"/>
      <c r="J48" s="671"/>
      <c r="K48" s="670"/>
      <c r="L48" s="670"/>
      <c r="M48" s="671"/>
      <c r="N48" s="670"/>
      <c r="O48" s="670"/>
      <c r="P48" s="671">
        <v>486</v>
      </c>
      <c r="Q48" s="670"/>
      <c r="R48" s="670"/>
    </row>
    <row r="49" spans="1:18" ht="14.25" customHeight="1">
      <c r="A49" s="11">
        <v>46</v>
      </c>
      <c r="B49" s="75" t="s">
        <v>133</v>
      </c>
      <c r="C49" s="668" t="s">
        <v>2</v>
      </c>
      <c r="D49" s="671">
        <v>4655</v>
      </c>
      <c r="E49" s="670"/>
      <c r="F49" s="670"/>
      <c r="G49" s="671">
        <v>7677.5</v>
      </c>
      <c r="H49" s="670"/>
      <c r="I49" s="670"/>
      <c r="J49" s="671">
        <v>7583</v>
      </c>
      <c r="K49" s="670"/>
      <c r="L49" s="670"/>
      <c r="M49" s="671">
        <v>6965</v>
      </c>
      <c r="N49" s="670"/>
      <c r="O49" s="670"/>
      <c r="P49" s="671">
        <v>5017</v>
      </c>
      <c r="Q49" s="670"/>
      <c r="R49" s="670"/>
    </row>
    <row r="50" spans="1:18" ht="14.25" customHeight="1">
      <c r="A50" s="11">
        <v>47</v>
      </c>
      <c r="B50" s="75" t="s">
        <v>133</v>
      </c>
      <c r="C50" s="668" t="s">
        <v>14</v>
      </c>
      <c r="D50" s="671">
        <v>6215</v>
      </c>
      <c r="E50" s="670"/>
      <c r="F50" s="670"/>
      <c r="G50" s="671">
        <v>8014</v>
      </c>
      <c r="H50" s="670"/>
      <c r="I50" s="670"/>
      <c r="J50" s="671">
        <v>4503</v>
      </c>
      <c r="K50" s="670"/>
      <c r="L50" s="670"/>
      <c r="M50" s="671">
        <v>6444</v>
      </c>
      <c r="N50" s="670"/>
      <c r="O50" s="670"/>
      <c r="P50" s="671">
        <v>5359</v>
      </c>
      <c r="Q50" s="670"/>
      <c r="R50" s="670"/>
    </row>
    <row r="51" spans="1:18" ht="14.25" customHeight="1">
      <c r="A51" s="11">
        <v>48</v>
      </c>
      <c r="B51" s="75" t="s">
        <v>133</v>
      </c>
      <c r="C51" s="672" t="s">
        <v>62</v>
      </c>
      <c r="D51" s="671">
        <v>995</v>
      </c>
      <c r="E51" s="670"/>
      <c r="F51" s="670"/>
      <c r="G51" s="671">
        <v>964.5</v>
      </c>
      <c r="H51" s="670"/>
      <c r="I51" s="670"/>
      <c r="J51" s="671">
        <v>672</v>
      </c>
      <c r="K51" s="670"/>
      <c r="L51" s="670"/>
      <c r="M51" s="671">
        <v>908.8</v>
      </c>
      <c r="N51" s="670"/>
      <c r="O51" s="670"/>
      <c r="P51" s="671">
        <v>2280</v>
      </c>
      <c r="Q51" s="670"/>
      <c r="R51" s="670"/>
    </row>
    <row r="52" spans="1:18" ht="14.25" customHeight="1">
      <c r="A52" s="11">
        <v>49</v>
      </c>
      <c r="B52" s="75" t="s">
        <v>133</v>
      </c>
      <c r="C52" s="672" t="s">
        <v>99</v>
      </c>
      <c r="D52" s="671"/>
      <c r="E52" s="670"/>
      <c r="F52" s="670"/>
      <c r="G52" s="671"/>
      <c r="H52" s="670"/>
      <c r="I52" s="670"/>
      <c r="J52" s="671"/>
      <c r="K52" s="670"/>
      <c r="L52" s="670"/>
      <c r="M52" s="671"/>
      <c r="N52" s="670"/>
      <c r="O52" s="670"/>
      <c r="P52" s="671">
        <v>278</v>
      </c>
      <c r="Q52" s="670"/>
      <c r="R52" s="670"/>
    </row>
    <row r="53" spans="1:18" ht="14.25" customHeight="1">
      <c r="A53" s="11">
        <v>50</v>
      </c>
      <c r="B53" s="75" t="s">
        <v>133</v>
      </c>
      <c r="C53" s="672" t="s">
        <v>79</v>
      </c>
      <c r="D53" s="671"/>
      <c r="E53" s="670"/>
      <c r="F53" s="670"/>
      <c r="G53" s="671"/>
      <c r="H53" s="670"/>
      <c r="I53" s="670"/>
      <c r="J53" s="671"/>
      <c r="K53" s="670"/>
      <c r="L53" s="670"/>
      <c r="M53" s="671"/>
      <c r="N53" s="670"/>
      <c r="O53" s="670"/>
      <c r="P53" s="671">
        <v>219</v>
      </c>
      <c r="Q53" s="670"/>
      <c r="R53" s="670"/>
    </row>
    <row r="54" spans="1:18" ht="14.25" customHeight="1">
      <c r="A54" s="11">
        <v>51</v>
      </c>
      <c r="B54" s="75" t="s">
        <v>133</v>
      </c>
      <c r="C54" s="668" t="s">
        <v>18</v>
      </c>
      <c r="D54" s="671">
        <v>276</v>
      </c>
      <c r="E54" s="670"/>
      <c r="F54" s="670"/>
      <c r="G54" s="671">
        <v>3098.5</v>
      </c>
      <c r="H54" s="670"/>
      <c r="I54" s="670"/>
      <c r="J54" s="671">
        <v>1963</v>
      </c>
      <c r="K54" s="670"/>
      <c r="L54" s="670"/>
      <c r="M54" s="671">
        <v>2406</v>
      </c>
      <c r="N54" s="670"/>
      <c r="O54" s="670"/>
      <c r="P54" s="671">
        <v>4446</v>
      </c>
      <c r="Q54" s="670"/>
      <c r="R54" s="670"/>
    </row>
    <row r="55" spans="1:18" ht="14.25" customHeight="1" thickBot="1">
      <c r="A55" s="11">
        <v>52</v>
      </c>
      <c r="B55" s="684" t="s">
        <v>133</v>
      </c>
      <c r="C55" s="685" t="s">
        <v>51</v>
      </c>
      <c r="D55" s="686"/>
      <c r="E55" s="675"/>
      <c r="F55" s="675"/>
      <c r="G55" s="686"/>
      <c r="H55" s="675"/>
      <c r="I55" s="675"/>
      <c r="J55" s="686">
        <v>333</v>
      </c>
      <c r="K55" s="675"/>
      <c r="L55" s="675"/>
      <c r="M55" s="686">
        <v>934</v>
      </c>
      <c r="N55" s="675"/>
      <c r="O55" s="675"/>
      <c r="P55" s="686">
        <v>2129</v>
      </c>
      <c r="Q55" s="675"/>
      <c r="R55" s="675"/>
    </row>
  </sheetData>
  <sheetProtection/>
  <mergeCells count="78">
    <mergeCell ref="O44:O55"/>
    <mergeCell ref="Q44:Q55"/>
    <mergeCell ref="R44:R55"/>
    <mergeCell ref="O38:O43"/>
    <mergeCell ref="Q38:Q43"/>
    <mergeCell ref="R38:R43"/>
    <mergeCell ref="E44:E55"/>
    <mergeCell ref="F44:F55"/>
    <mergeCell ref="H44:H55"/>
    <mergeCell ref="I44:I55"/>
    <mergeCell ref="K44:K55"/>
    <mergeCell ref="L44:L55"/>
    <mergeCell ref="N44:N55"/>
    <mergeCell ref="O30:O37"/>
    <mergeCell ref="Q30:Q37"/>
    <mergeCell ref="R30:R37"/>
    <mergeCell ref="E38:E43"/>
    <mergeCell ref="F38:F43"/>
    <mergeCell ref="H38:H43"/>
    <mergeCell ref="I38:I43"/>
    <mergeCell ref="K38:K43"/>
    <mergeCell ref="L38:L43"/>
    <mergeCell ref="N38:N43"/>
    <mergeCell ref="O22:O29"/>
    <mergeCell ref="Q22:Q29"/>
    <mergeCell ref="R22:R29"/>
    <mergeCell ref="E30:E37"/>
    <mergeCell ref="F30:F37"/>
    <mergeCell ref="H30:H37"/>
    <mergeCell ref="I30:I37"/>
    <mergeCell ref="K30:K37"/>
    <mergeCell ref="L30:L37"/>
    <mergeCell ref="N30:N37"/>
    <mergeCell ref="O11:O21"/>
    <mergeCell ref="Q11:Q21"/>
    <mergeCell ref="R11:R21"/>
    <mergeCell ref="E22:E29"/>
    <mergeCell ref="F22:F29"/>
    <mergeCell ref="H22:H29"/>
    <mergeCell ref="I22:I29"/>
    <mergeCell ref="K22:K29"/>
    <mergeCell ref="L22:L29"/>
    <mergeCell ref="N22:N29"/>
    <mergeCell ref="O4:O10"/>
    <mergeCell ref="Q4:Q10"/>
    <mergeCell ref="R4:R10"/>
    <mergeCell ref="E11:E21"/>
    <mergeCell ref="F11:F21"/>
    <mergeCell ref="H11:H21"/>
    <mergeCell ref="I11:I21"/>
    <mergeCell ref="K11:K21"/>
    <mergeCell ref="L11:L21"/>
    <mergeCell ref="N11:N21"/>
    <mergeCell ref="N2:O2"/>
    <mergeCell ref="P2:P3"/>
    <mergeCell ref="Q2:R2"/>
    <mergeCell ref="E4:E10"/>
    <mergeCell ref="F4:F10"/>
    <mergeCell ref="H4:H10"/>
    <mergeCell ref="I4:I10"/>
    <mergeCell ref="K4:K10"/>
    <mergeCell ref="L4:L10"/>
    <mergeCell ref="N4:N10"/>
    <mergeCell ref="E2:F2"/>
    <mergeCell ref="G2:G3"/>
    <mergeCell ref="H2:I2"/>
    <mergeCell ref="J2:J3"/>
    <mergeCell ref="K2:L2"/>
    <mergeCell ref="M2:M3"/>
    <mergeCell ref="A1:A3"/>
    <mergeCell ref="B1:B3"/>
    <mergeCell ref="C1:C3"/>
    <mergeCell ref="D1:F1"/>
    <mergeCell ref="G1:I1"/>
    <mergeCell ref="J1:L1"/>
    <mergeCell ref="M1:O1"/>
    <mergeCell ref="P1:R1"/>
    <mergeCell ref="D2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34"/>
  <sheetViews>
    <sheetView zoomScalePageLayoutView="0" workbookViewId="0" topLeftCell="A13">
      <selection activeCell="A35" sqref="A35:IV44"/>
    </sheetView>
  </sheetViews>
  <sheetFormatPr defaultColWidth="9.140625" defaultRowHeight="15"/>
  <cols>
    <col min="1" max="1" width="4.140625" style="0" customWidth="1"/>
    <col min="2" max="2" width="24.00390625" style="123" customWidth="1"/>
    <col min="3" max="6" width="3.7109375" style="2" hidden="1" customWidth="1"/>
    <col min="7" max="7" width="3.7109375" style="2" customWidth="1"/>
    <col min="8" max="11" width="3.7109375" style="469" hidden="1" customWidth="1"/>
    <col min="12" max="12" width="3.7109375" style="9" customWidth="1"/>
    <col min="13" max="16" width="3.7109375" style="469" hidden="1" customWidth="1"/>
    <col min="17" max="17" width="3.7109375" style="96" customWidth="1"/>
    <col min="18" max="21" width="3.7109375" style="96" hidden="1" customWidth="1"/>
    <col min="22" max="22" width="3.7109375" style="96" customWidth="1"/>
    <col min="23" max="26" width="3.7109375" style="9" hidden="1" customWidth="1"/>
    <col min="27" max="27" width="3.7109375" style="96" customWidth="1"/>
    <col min="28" max="31" width="3.7109375" style="469" hidden="1" customWidth="1"/>
    <col min="32" max="32" width="3.7109375" style="9" customWidth="1"/>
    <col min="33" max="36" width="3.7109375" style="470" hidden="1" customWidth="1"/>
    <col min="37" max="37" width="3.7109375" style="79" customWidth="1"/>
    <col min="38" max="41" width="3.7109375" style="469" hidden="1" customWidth="1"/>
    <col min="42" max="42" width="3.7109375" style="9" customWidth="1"/>
    <col min="43" max="46" width="3.7109375" style="469" hidden="1" customWidth="1"/>
    <col min="47" max="47" width="3.7109375" style="9" customWidth="1"/>
    <col min="48" max="51" width="3.7109375" style="469" hidden="1" customWidth="1"/>
    <col min="52" max="52" width="3.7109375" style="96" customWidth="1"/>
    <col min="53" max="56" width="3.7109375" style="197" hidden="1" customWidth="1"/>
    <col min="57" max="57" width="3.7109375" style="96" customWidth="1"/>
    <col min="58" max="61" width="3.7109375" style="4" hidden="1" customWidth="1"/>
    <col min="62" max="62" width="3.7109375" style="2" customWidth="1"/>
    <col min="63" max="63" width="5.421875" style="4" customWidth="1"/>
    <col min="64" max="67" width="4.8515625" style="2" customWidth="1"/>
    <col min="68" max="68" width="9.00390625" style="2" customWidth="1"/>
    <col min="69" max="69" width="5.7109375" style="2" customWidth="1"/>
    <col min="70" max="73" width="3.57421875" style="2" hidden="1" customWidth="1"/>
    <col min="74" max="74" width="4.421875" style="2" customWidth="1"/>
    <col min="75" max="78" width="4.140625" style="469" hidden="1" customWidth="1"/>
    <col min="79" max="79" width="4.421875" style="2" customWidth="1"/>
    <col min="80" max="83" width="4.140625" style="469" hidden="1" customWidth="1"/>
    <col min="84" max="84" width="4.421875" style="96" customWidth="1"/>
    <col min="85" max="88" width="3.421875" style="96" hidden="1" customWidth="1"/>
    <col min="89" max="89" width="4.421875" style="96" customWidth="1"/>
    <col min="90" max="93" width="4.421875" style="9" hidden="1" customWidth="1"/>
    <col min="94" max="94" width="4.421875" style="96" customWidth="1"/>
    <col min="95" max="98" width="3.7109375" style="469" hidden="1" customWidth="1"/>
    <col min="99" max="99" width="4.421875" style="9" customWidth="1"/>
    <col min="100" max="103" width="3.57421875" style="375" hidden="1" customWidth="1"/>
    <col min="104" max="104" width="4.140625" style="1" customWidth="1"/>
    <col min="105" max="108" width="3.57421875" style="4" hidden="1" customWidth="1"/>
    <col min="109" max="109" width="4.421875" style="2" customWidth="1"/>
    <col min="110" max="113" width="3.57421875" style="4" hidden="1" customWidth="1"/>
    <col min="114" max="114" width="4.421875" style="2" customWidth="1"/>
    <col min="115" max="118" width="4.421875" style="2" hidden="1" customWidth="1"/>
    <col min="119" max="119" width="4.421875" style="2" customWidth="1"/>
    <col min="120" max="123" width="3.57421875" style="4" hidden="1" customWidth="1"/>
    <col min="124" max="124" width="4.421875" style="2" customWidth="1"/>
    <col min="125" max="128" width="3.57421875" style="4" hidden="1" customWidth="1"/>
    <col min="129" max="129" width="4.421875" style="2" customWidth="1"/>
    <col min="130" max="134" width="4.7109375" style="2" customWidth="1"/>
    <col min="135" max="135" width="9.00390625" style="2" customWidth="1"/>
    <col min="136" max="136" width="5.7109375" style="2" customWidth="1"/>
    <col min="137" max="137" width="10.28125" style="2" customWidth="1"/>
    <col min="138" max="138" width="7.00390625" style="0" customWidth="1"/>
  </cols>
  <sheetData>
    <row r="1" spans="1:138" ht="19.5" customHeight="1" thickBot="1">
      <c r="A1" s="535" t="s">
        <v>43</v>
      </c>
      <c r="B1" s="537" t="s">
        <v>89</v>
      </c>
      <c r="C1" s="527" t="s">
        <v>54</v>
      </c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9"/>
      <c r="BR1" s="524" t="s">
        <v>55</v>
      </c>
      <c r="BS1" s="525"/>
      <c r="BT1" s="525"/>
      <c r="BU1" s="525"/>
      <c r="BV1" s="525"/>
      <c r="BW1" s="525"/>
      <c r="BX1" s="525"/>
      <c r="BY1" s="525"/>
      <c r="BZ1" s="525"/>
      <c r="CA1" s="525"/>
      <c r="CB1" s="525"/>
      <c r="CC1" s="525"/>
      <c r="CD1" s="525"/>
      <c r="CE1" s="525"/>
      <c r="CF1" s="525"/>
      <c r="CG1" s="525"/>
      <c r="CH1" s="525"/>
      <c r="CI1" s="525"/>
      <c r="CJ1" s="525"/>
      <c r="CK1" s="525"/>
      <c r="CL1" s="525"/>
      <c r="CM1" s="525"/>
      <c r="CN1" s="525"/>
      <c r="CO1" s="525"/>
      <c r="CP1" s="525"/>
      <c r="CQ1" s="525"/>
      <c r="CR1" s="525"/>
      <c r="CS1" s="525"/>
      <c r="CT1" s="525"/>
      <c r="CU1" s="525"/>
      <c r="CV1" s="525"/>
      <c r="CW1" s="525"/>
      <c r="CX1" s="525"/>
      <c r="CY1" s="525"/>
      <c r="CZ1" s="525"/>
      <c r="DA1" s="525"/>
      <c r="DB1" s="525"/>
      <c r="DC1" s="525"/>
      <c r="DD1" s="525"/>
      <c r="DE1" s="525"/>
      <c r="DF1" s="525"/>
      <c r="DG1" s="525"/>
      <c r="DH1" s="525"/>
      <c r="DI1" s="525"/>
      <c r="DJ1" s="525"/>
      <c r="DK1" s="525"/>
      <c r="DL1" s="525"/>
      <c r="DM1" s="525"/>
      <c r="DN1" s="525"/>
      <c r="DO1" s="525"/>
      <c r="DP1" s="525"/>
      <c r="DQ1" s="525"/>
      <c r="DR1" s="525"/>
      <c r="DS1" s="525"/>
      <c r="DT1" s="525"/>
      <c r="DU1" s="525"/>
      <c r="DV1" s="525"/>
      <c r="DW1" s="525"/>
      <c r="DX1" s="525"/>
      <c r="DY1" s="525"/>
      <c r="DZ1" s="525"/>
      <c r="EA1" s="525"/>
      <c r="EB1" s="525"/>
      <c r="EC1" s="525"/>
      <c r="ED1" s="525"/>
      <c r="EE1" s="525"/>
      <c r="EF1" s="526"/>
      <c r="EG1" s="518" t="s">
        <v>44</v>
      </c>
      <c r="EH1" s="518" t="s">
        <v>45</v>
      </c>
    </row>
    <row r="2" spans="1:138" ht="19.5" customHeight="1" thickBot="1">
      <c r="A2" s="536"/>
      <c r="B2" s="537"/>
      <c r="C2" s="527" t="s">
        <v>78</v>
      </c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8"/>
      <c r="BN2" s="528"/>
      <c r="BO2" s="529"/>
      <c r="BP2" s="518" t="s">
        <v>46</v>
      </c>
      <c r="BQ2" s="518" t="s">
        <v>42</v>
      </c>
      <c r="BR2" s="524" t="s">
        <v>78</v>
      </c>
      <c r="BS2" s="525"/>
      <c r="BT2" s="525"/>
      <c r="BU2" s="525"/>
      <c r="BV2" s="525"/>
      <c r="BW2" s="525"/>
      <c r="BX2" s="525"/>
      <c r="BY2" s="525"/>
      <c r="BZ2" s="525"/>
      <c r="CA2" s="525"/>
      <c r="CB2" s="525"/>
      <c r="CC2" s="525"/>
      <c r="CD2" s="525"/>
      <c r="CE2" s="525"/>
      <c r="CF2" s="525"/>
      <c r="CG2" s="525"/>
      <c r="CH2" s="525"/>
      <c r="CI2" s="525"/>
      <c r="CJ2" s="525"/>
      <c r="CK2" s="525"/>
      <c r="CL2" s="525"/>
      <c r="CM2" s="525"/>
      <c r="CN2" s="525"/>
      <c r="CO2" s="525"/>
      <c r="CP2" s="525"/>
      <c r="CQ2" s="525"/>
      <c r="CR2" s="525"/>
      <c r="CS2" s="525"/>
      <c r="CT2" s="525"/>
      <c r="CU2" s="525"/>
      <c r="CV2" s="525"/>
      <c r="CW2" s="525"/>
      <c r="CX2" s="525"/>
      <c r="CY2" s="525"/>
      <c r="CZ2" s="525"/>
      <c r="DA2" s="525"/>
      <c r="DB2" s="525"/>
      <c r="DC2" s="525"/>
      <c r="DD2" s="525"/>
      <c r="DE2" s="525"/>
      <c r="DF2" s="525"/>
      <c r="DG2" s="525"/>
      <c r="DH2" s="525"/>
      <c r="DI2" s="525"/>
      <c r="DJ2" s="525"/>
      <c r="DK2" s="525"/>
      <c r="DL2" s="525"/>
      <c r="DM2" s="525"/>
      <c r="DN2" s="525"/>
      <c r="DO2" s="525"/>
      <c r="DP2" s="525"/>
      <c r="DQ2" s="525"/>
      <c r="DR2" s="525"/>
      <c r="DS2" s="525"/>
      <c r="DT2" s="525"/>
      <c r="DU2" s="525"/>
      <c r="DV2" s="525"/>
      <c r="DW2" s="525"/>
      <c r="DX2" s="525"/>
      <c r="DY2" s="525"/>
      <c r="DZ2" s="525"/>
      <c r="EA2" s="525"/>
      <c r="EB2" s="525"/>
      <c r="EC2" s="525"/>
      <c r="ED2" s="526"/>
      <c r="EE2" s="518" t="s">
        <v>46</v>
      </c>
      <c r="EF2" s="518" t="s">
        <v>42</v>
      </c>
      <c r="EG2" s="519"/>
      <c r="EH2" s="519"/>
    </row>
    <row r="3" spans="1:138" ht="99.75" customHeight="1" thickBot="1">
      <c r="A3" s="536"/>
      <c r="B3" s="538"/>
      <c r="C3" s="505" t="s">
        <v>69</v>
      </c>
      <c r="D3" s="506"/>
      <c r="E3" s="506"/>
      <c r="F3" s="506"/>
      <c r="G3" s="507"/>
      <c r="H3" s="505" t="s">
        <v>74</v>
      </c>
      <c r="I3" s="506"/>
      <c r="J3" s="506"/>
      <c r="K3" s="506"/>
      <c r="L3" s="507"/>
      <c r="M3" s="505" t="s">
        <v>73</v>
      </c>
      <c r="N3" s="506"/>
      <c r="O3" s="506"/>
      <c r="P3" s="506"/>
      <c r="Q3" s="507"/>
      <c r="R3" s="498" t="s">
        <v>87</v>
      </c>
      <c r="S3" s="499"/>
      <c r="T3" s="499"/>
      <c r="U3" s="499"/>
      <c r="V3" s="500"/>
      <c r="W3" s="498" t="s">
        <v>108</v>
      </c>
      <c r="X3" s="499"/>
      <c r="Y3" s="499"/>
      <c r="Z3" s="499"/>
      <c r="AA3" s="500"/>
      <c r="AB3" s="498" t="s">
        <v>28</v>
      </c>
      <c r="AC3" s="499"/>
      <c r="AD3" s="499"/>
      <c r="AE3" s="499"/>
      <c r="AF3" s="500"/>
      <c r="AG3" s="505" t="s">
        <v>29</v>
      </c>
      <c r="AH3" s="506"/>
      <c r="AI3" s="506"/>
      <c r="AJ3" s="506"/>
      <c r="AK3" s="507"/>
      <c r="AL3" s="505" t="s">
        <v>88</v>
      </c>
      <c r="AM3" s="506"/>
      <c r="AN3" s="506"/>
      <c r="AO3" s="506"/>
      <c r="AP3" s="507"/>
      <c r="AQ3" s="505" t="s">
        <v>33</v>
      </c>
      <c r="AR3" s="506"/>
      <c r="AS3" s="506"/>
      <c r="AT3" s="506"/>
      <c r="AU3" s="507"/>
      <c r="AV3" s="505" t="s">
        <v>56</v>
      </c>
      <c r="AW3" s="506"/>
      <c r="AX3" s="506"/>
      <c r="AY3" s="506"/>
      <c r="AZ3" s="507"/>
      <c r="BA3" s="505" t="s">
        <v>57</v>
      </c>
      <c r="BB3" s="506"/>
      <c r="BC3" s="506"/>
      <c r="BD3" s="506"/>
      <c r="BE3" s="507"/>
      <c r="BF3" s="505" t="s">
        <v>86</v>
      </c>
      <c r="BG3" s="506"/>
      <c r="BH3" s="506"/>
      <c r="BI3" s="506"/>
      <c r="BJ3" s="507"/>
      <c r="BK3" s="530" t="s">
        <v>30</v>
      </c>
      <c r="BL3" s="521" t="s">
        <v>72</v>
      </c>
      <c r="BM3" s="521" t="s">
        <v>81</v>
      </c>
      <c r="BN3" s="521" t="s">
        <v>82</v>
      </c>
      <c r="BO3" s="521" t="s">
        <v>63</v>
      </c>
      <c r="BP3" s="519"/>
      <c r="BQ3" s="519"/>
      <c r="BR3" s="505" t="s">
        <v>69</v>
      </c>
      <c r="BS3" s="506"/>
      <c r="BT3" s="506"/>
      <c r="BU3" s="506"/>
      <c r="BV3" s="507"/>
      <c r="BW3" s="505" t="s">
        <v>74</v>
      </c>
      <c r="BX3" s="506"/>
      <c r="BY3" s="506"/>
      <c r="BZ3" s="506"/>
      <c r="CA3" s="507"/>
      <c r="CB3" s="515" t="s">
        <v>73</v>
      </c>
      <c r="CC3" s="516"/>
      <c r="CD3" s="516"/>
      <c r="CE3" s="516"/>
      <c r="CF3" s="517"/>
      <c r="CG3" s="515" t="s">
        <v>87</v>
      </c>
      <c r="CH3" s="516"/>
      <c r="CI3" s="516"/>
      <c r="CJ3" s="516"/>
      <c r="CK3" s="517"/>
      <c r="CL3" s="498" t="s">
        <v>108</v>
      </c>
      <c r="CM3" s="499"/>
      <c r="CN3" s="499"/>
      <c r="CO3" s="499"/>
      <c r="CP3" s="500"/>
      <c r="CQ3" s="498" t="s">
        <v>28</v>
      </c>
      <c r="CR3" s="499"/>
      <c r="CS3" s="499"/>
      <c r="CT3" s="499"/>
      <c r="CU3" s="500"/>
      <c r="CV3" s="520" t="s">
        <v>29</v>
      </c>
      <c r="CW3" s="499"/>
      <c r="CX3" s="499"/>
      <c r="CY3" s="499"/>
      <c r="CZ3" s="500"/>
      <c r="DA3" s="505" t="s">
        <v>88</v>
      </c>
      <c r="DB3" s="506"/>
      <c r="DC3" s="506"/>
      <c r="DD3" s="506"/>
      <c r="DE3" s="507"/>
      <c r="DF3" s="520" t="s">
        <v>33</v>
      </c>
      <c r="DG3" s="499"/>
      <c r="DH3" s="499"/>
      <c r="DI3" s="499"/>
      <c r="DJ3" s="500"/>
      <c r="DK3" s="505" t="s">
        <v>56</v>
      </c>
      <c r="DL3" s="506"/>
      <c r="DM3" s="506"/>
      <c r="DN3" s="506"/>
      <c r="DO3" s="507"/>
      <c r="DP3" s="505" t="s">
        <v>57</v>
      </c>
      <c r="DQ3" s="506"/>
      <c r="DR3" s="506"/>
      <c r="DS3" s="506"/>
      <c r="DT3" s="507"/>
      <c r="DU3" s="505" t="s">
        <v>86</v>
      </c>
      <c r="DV3" s="506"/>
      <c r="DW3" s="506"/>
      <c r="DX3" s="506"/>
      <c r="DY3" s="507"/>
      <c r="DZ3" s="521" t="s">
        <v>30</v>
      </c>
      <c r="EA3" s="521" t="s">
        <v>72</v>
      </c>
      <c r="EB3" s="521" t="s">
        <v>81</v>
      </c>
      <c r="EC3" s="521" t="s">
        <v>82</v>
      </c>
      <c r="ED3" s="521" t="s">
        <v>63</v>
      </c>
      <c r="EE3" s="519"/>
      <c r="EF3" s="519"/>
      <c r="EG3" s="519"/>
      <c r="EH3" s="519"/>
    </row>
    <row r="4" spans="1:138" ht="31.5" customHeight="1" thickBot="1">
      <c r="A4" s="121"/>
      <c r="B4" s="124"/>
      <c r="C4" s="532" t="s">
        <v>58</v>
      </c>
      <c r="D4" s="533"/>
      <c r="E4" s="533"/>
      <c r="F4" s="534"/>
      <c r="G4" s="485" t="s">
        <v>64</v>
      </c>
      <c r="H4" s="501" t="s">
        <v>58</v>
      </c>
      <c r="I4" s="502"/>
      <c r="J4" s="502"/>
      <c r="K4" s="508"/>
      <c r="L4" s="485" t="s">
        <v>64</v>
      </c>
      <c r="M4" s="501" t="s">
        <v>58</v>
      </c>
      <c r="N4" s="502"/>
      <c r="O4" s="502"/>
      <c r="P4" s="508"/>
      <c r="Q4" s="485" t="s">
        <v>64</v>
      </c>
      <c r="R4" s="509" t="s">
        <v>58</v>
      </c>
      <c r="S4" s="510"/>
      <c r="T4" s="510"/>
      <c r="U4" s="511"/>
      <c r="V4" s="485" t="s">
        <v>64</v>
      </c>
      <c r="W4" s="501" t="s">
        <v>58</v>
      </c>
      <c r="X4" s="502"/>
      <c r="Y4" s="502"/>
      <c r="Z4" s="502"/>
      <c r="AA4" s="485" t="s">
        <v>64</v>
      </c>
      <c r="AB4" s="510" t="s">
        <v>58</v>
      </c>
      <c r="AC4" s="510"/>
      <c r="AD4" s="510"/>
      <c r="AE4" s="511"/>
      <c r="AF4" s="485" t="s">
        <v>64</v>
      </c>
      <c r="AG4" s="501" t="s">
        <v>58</v>
      </c>
      <c r="AH4" s="502"/>
      <c r="AI4" s="502"/>
      <c r="AJ4" s="508"/>
      <c r="AK4" s="485" t="s">
        <v>64</v>
      </c>
      <c r="AL4" s="509" t="s">
        <v>58</v>
      </c>
      <c r="AM4" s="510"/>
      <c r="AN4" s="510"/>
      <c r="AO4" s="511"/>
      <c r="AP4" s="485" t="s">
        <v>64</v>
      </c>
      <c r="AQ4" s="509" t="s">
        <v>58</v>
      </c>
      <c r="AR4" s="510"/>
      <c r="AS4" s="510"/>
      <c r="AT4" s="511"/>
      <c r="AU4" s="485" t="s">
        <v>64</v>
      </c>
      <c r="AV4" s="509" t="s">
        <v>58</v>
      </c>
      <c r="AW4" s="510"/>
      <c r="AX4" s="510"/>
      <c r="AY4" s="511"/>
      <c r="AZ4" s="485" t="s">
        <v>64</v>
      </c>
      <c r="BA4" s="509" t="s">
        <v>58</v>
      </c>
      <c r="BB4" s="510"/>
      <c r="BC4" s="510"/>
      <c r="BD4" s="511"/>
      <c r="BE4" s="485" t="s">
        <v>64</v>
      </c>
      <c r="BF4" s="509" t="s">
        <v>58</v>
      </c>
      <c r="BG4" s="510"/>
      <c r="BH4" s="510"/>
      <c r="BI4" s="511"/>
      <c r="BJ4" s="485" t="s">
        <v>64</v>
      </c>
      <c r="BK4" s="531"/>
      <c r="BL4" s="522"/>
      <c r="BM4" s="522"/>
      <c r="BN4" s="522"/>
      <c r="BO4" s="522"/>
      <c r="BP4" s="519"/>
      <c r="BQ4" s="519"/>
      <c r="BR4" s="505" t="s">
        <v>58</v>
      </c>
      <c r="BS4" s="506"/>
      <c r="BT4" s="506"/>
      <c r="BU4" s="507"/>
      <c r="BV4" s="493" t="s">
        <v>64</v>
      </c>
      <c r="BW4" s="512" t="s">
        <v>58</v>
      </c>
      <c r="BX4" s="513"/>
      <c r="BY4" s="513"/>
      <c r="BZ4" s="514"/>
      <c r="CA4" s="493" t="s">
        <v>64</v>
      </c>
      <c r="CB4" s="523" t="s">
        <v>58</v>
      </c>
      <c r="CC4" s="503"/>
      <c r="CD4" s="503"/>
      <c r="CE4" s="504"/>
      <c r="CF4" s="494" t="s">
        <v>64</v>
      </c>
      <c r="CG4" s="512" t="s">
        <v>58</v>
      </c>
      <c r="CH4" s="513"/>
      <c r="CI4" s="513"/>
      <c r="CJ4" s="514"/>
      <c r="CK4" s="493" t="s">
        <v>64</v>
      </c>
      <c r="CL4" s="503" t="s">
        <v>58</v>
      </c>
      <c r="CM4" s="503"/>
      <c r="CN4" s="503"/>
      <c r="CO4" s="504"/>
      <c r="CP4" s="493" t="s">
        <v>64</v>
      </c>
      <c r="CQ4" s="513" t="s">
        <v>58</v>
      </c>
      <c r="CR4" s="513"/>
      <c r="CS4" s="513"/>
      <c r="CT4" s="514"/>
      <c r="CU4" s="493" t="s">
        <v>64</v>
      </c>
      <c r="CV4" s="512" t="s">
        <v>58</v>
      </c>
      <c r="CW4" s="513"/>
      <c r="CX4" s="513"/>
      <c r="CY4" s="514"/>
      <c r="CZ4" s="493" t="s">
        <v>64</v>
      </c>
      <c r="DA4" s="512" t="s">
        <v>58</v>
      </c>
      <c r="DB4" s="513"/>
      <c r="DC4" s="513"/>
      <c r="DD4" s="514"/>
      <c r="DE4" s="493" t="s">
        <v>64</v>
      </c>
      <c r="DF4" s="512" t="s">
        <v>58</v>
      </c>
      <c r="DG4" s="513"/>
      <c r="DH4" s="513"/>
      <c r="DI4" s="514"/>
      <c r="DJ4" s="493" t="s">
        <v>64</v>
      </c>
      <c r="DK4" s="512" t="s">
        <v>58</v>
      </c>
      <c r="DL4" s="513"/>
      <c r="DM4" s="513"/>
      <c r="DN4" s="514"/>
      <c r="DO4" s="493" t="s">
        <v>64</v>
      </c>
      <c r="DP4" s="512" t="s">
        <v>58</v>
      </c>
      <c r="DQ4" s="513"/>
      <c r="DR4" s="513"/>
      <c r="DS4" s="514"/>
      <c r="DT4" s="493" t="s">
        <v>64</v>
      </c>
      <c r="DU4" s="512" t="s">
        <v>58</v>
      </c>
      <c r="DV4" s="513"/>
      <c r="DW4" s="513"/>
      <c r="DX4" s="514"/>
      <c r="DY4" s="494" t="s">
        <v>64</v>
      </c>
      <c r="DZ4" s="522"/>
      <c r="EA4" s="522"/>
      <c r="EB4" s="522"/>
      <c r="EC4" s="522"/>
      <c r="ED4" s="522"/>
      <c r="EE4" s="519"/>
      <c r="EF4" s="519"/>
      <c r="EG4" s="519"/>
      <c r="EH4" s="519"/>
    </row>
    <row r="5" spans="1:138" ht="16.5" customHeight="1">
      <c r="A5" s="40">
        <v>1</v>
      </c>
      <c r="B5" s="188" t="s">
        <v>16</v>
      </c>
      <c r="C5" s="208">
        <v>130</v>
      </c>
      <c r="D5" s="53">
        <v>126</v>
      </c>
      <c r="E5" s="53">
        <v>124</v>
      </c>
      <c r="F5" s="77">
        <v>101</v>
      </c>
      <c r="G5" s="102">
        <f aca="true" t="shared" si="0" ref="G5:G34">F5+E5+D5+C5</f>
        <v>481</v>
      </c>
      <c r="H5" s="98">
        <v>140</v>
      </c>
      <c r="I5" s="47">
        <v>115</v>
      </c>
      <c r="J5" s="47">
        <v>91</v>
      </c>
      <c r="K5" s="99"/>
      <c r="L5" s="102">
        <f aca="true" t="shared" si="1" ref="L5:L34">K5+J5+I5+H5</f>
        <v>346</v>
      </c>
      <c r="M5" s="98">
        <v>120</v>
      </c>
      <c r="N5" s="47">
        <v>54</v>
      </c>
      <c r="O5" s="47"/>
      <c r="P5" s="99"/>
      <c r="Q5" s="102">
        <f aca="true" t="shared" si="2" ref="Q5:Q34">P5+O5+N5+M5</f>
        <v>174</v>
      </c>
      <c r="R5" s="98">
        <v>146</v>
      </c>
      <c r="S5" s="47">
        <v>137</v>
      </c>
      <c r="T5" s="47">
        <v>124</v>
      </c>
      <c r="U5" s="99">
        <v>122</v>
      </c>
      <c r="V5" s="102">
        <f aca="true" t="shared" si="3" ref="V5:V34">U5+T5+S5+R5</f>
        <v>529</v>
      </c>
      <c r="W5" s="98">
        <v>120</v>
      </c>
      <c r="X5" s="47">
        <v>118</v>
      </c>
      <c r="Y5" s="47"/>
      <c r="Z5" s="99"/>
      <c r="AA5" s="102">
        <f aca="true" t="shared" si="4" ref="AA5:AA34">Z5+Y5+X5+W5</f>
        <v>238</v>
      </c>
      <c r="AB5" s="98">
        <v>146</v>
      </c>
      <c r="AC5" s="47">
        <v>143</v>
      </c>
      <c r="AD5" s="47">
        <v>134</v>
      </c>
      <c r="AE5" s="99">
        <v>114</v>
      </c>
      <c r="AF5" s="102">
        <f aca="true" t="shared" si="5" ref="AF5:AF34">AE5+AD5+AC5+AB5</f>
        <v>537</v>
      </c>
      <c r="AG5" s="208">
        <v>126</v>
      </c>
      <c r="AH5" s="53">
        <v>124</v>
      </c>
      <c r="AI5" s="53">
        <v>111</v>
      </c>
      <c r="AJ5" s="77">
        <v>92</v>
      </c>
      <c r="AK5" s="102">
        <f aca="true" t="shared" si="6" ref="AK5:AK25">AJ5+AI5+AH5+AG5</f>
        <v>453</v>
      </c>
      <c r="AL5" s="208">
        <v>126</v>
      </c>
      <c r="AM5" s="106">
        <v>124</v>
      </c>
      <c r="AN5" s="106">
        <v>120</v>
      </c>
      <c r="AO5" s="107">
        <v>110</v>
      </c>
      <c r="AP5" s="102">
        <f aca="true" t="shared" si="7" ref="AP5:AP34">AO5+AN5+AM5+AL5</f>
        <v>480</v>
      </c>
      <c r="AQ5" s="98">
        <v>143</v>
      </c>
      <c r="AR5" s="47">
        <v>134</v>
      </c>
      <c r="AS5" s="106"/>
      <c r="AT5" s="107"/>
      <c r="AU5" s="102">
        <f aca="true" t="shared" si="8" ref="AU5:AU25">AT5+AS5+AR5+AQ5</f>
        <v>277</v>
      </c>
      <c r="AV5" s="76">
        <v>150</v>
      </c>
      <c r="AW5" s="53">
        <v>140</v>
      </c>
      <c r="AX5" s="53">
        <v>130</v>
      </c>
      <c r="AY5" s="77"/>
      <c r="AZ5" s="102">
        <f aca="true" t="shared" si="9" ref="AZ5:AZ34">AY5+AX5+AW5+AV5</f>
        <v>420</v>
      </c>
      <c r="BA5" s="98">
        <v>150</v>
      </c>
      <c r="BB5" s="47">
        <v>134</v>
      </c>
      <c r="BC5" s="47">
        <v>130</v>
      </c>
      <c r="BD5" s="99">
        <v>124</v>
      </c>
      <c r="BE5" s="102">
        <f aca="true" t="shared" si="10" ref="BE5:BE34">BD5+BC5+BB5+BA5</f>
        <v>538</v>
      </c>
      <c r="BF5" s="76">
        <v>130</v>
      </c>
      <c r="BG5" s="53">
        <v>113</v>
      </c>
      <c r="BH5" s="53">
        <v>112</v>
      </c>
      <c r="BI5" s="77">
        <v>109</v>
      </c>
      <c r="BJ5" s="464">
        <f aca="true" t="shared" si="11" ref="BJ5:BJ34">BI5+BH5+BG5+BF5</f>
        <v>464</v>
      </c>
      <c r="BK5" s="260">
        <v>450</v>
      </c>
      <c r="BL5" s="261">
        <v>450</v>
      </c>
      <c r="BM5" s="261">
        <v>210</v>
      </c>
      <c r="BN5" s="261">
        <v>180</v>
      </c>
      <c r="BO5" s="477">
        <v>450</v>
      </c>
      <c r="BP5" s="185">
        <f aca="true" t="shared" si="12" ref="BP5:BP34">BO5+BN5+BM5+BL5+BK5+BJ5+BE5+AZ5+AU5+AP5+AK5+AF5+AA5+V5+Q5+L5+G5</f>
        <v>6677</v>
      </c>
      <c r="BQ5" s="101">
        <v>1</v>
      </c>
      <c r="BR5" s="208">
        <v>137</v>
      </c>
      <c r="BS5" s="106">
        <v>134</v>
      </c>
      <c r="BT5" s="106">
        <v>132</v>
      </c>
      <c r="BU5" s="107">
        <v>118</v>
      </c>
      <c r="BV5" s="102">
        <f aca="true" t="shared" si="13" ref="BV5:BV34">BU5+BT5+BS5+BR5</f>
        <v>521</v>
      </c>
      <c r="BW5" s="98">
        <v>146</v>
      </c>
      <c r="BX5" s="47">
        <v>137</v>
      </c>
      <c r="BY5" s="47">
        <v>108</v>
      </c>
      <c r="BZ5" s="99">
        <v>105</v>
      </c>
      <c r="CA5" s="102">
        <f aca="true" t="shared" si="14" ref="CA5:CA34">BZ5+BY5+BX5+BW5</f>
        <v>496</v>
      </c>
      <c r="CB5" s="98">
        <v>137</v>
      </c>
      <c r="CC5" s="47"/>
      <c r="CD5" s="47"/>
      <c r="CE5" s="99"/>
      <c r="CF5" s="102">
        <f aca="true" t="shared" si="15" ref="CF5:CF34">CE5+CD5+CC5+CB5</f>
        <v>137</v>
      </c>
      <c r="CG5" s="115"/>
      <c r="CH5" s="113"/>
      <c r="CI5" s="113"/>
      <c r="CJ5" s="114"/>
      <c r="CK5" s="102">
        <f aca="true" t="shared" si="16" ref="CK5:CK34">CJ5+CI5+CH5+CG5</f>
        <v>0</v>
      </c>
      <c r="CL5" s="98">
        <v>146</v>
      </c>
      <c r="CM5" s="47">
        <v>134</v>
      </c>
      <c r="CN5" s="47">
        <v>130</v>
      </c>
      <c r="CO5" s="99">
        <v>122</v>
      </c>
      <c r="CP5" s="102">
        <f aca="true" t="shared" si="17" ref="CP5:CP34">CO5+CN5+CM5+CL5</f>
        <v>532</v>
      </c>
      <c r="CQ5" s="98">
        <v>140</v>
      </c>
      <c r="CR5" s="47">
        <v>134</v>
      </c>
      <c r="CS5" s="47">
        <v>128</v>
      </c>
      <c r="CT5" s="99">
        <v>120</v>
      </c>
      <c r="CU5" s="102">
        <f aca="true" t="shared" si="18" ref="CU5:CU34">CT5+CS5+CR5+CQ5</f>
        <v>522</v>
      </c>
      <c r="CV5" s="134">
        <v>146</v>
      </c>
      <c r="CW5" s="126">
        <v>140</v>
      </c>
      <c r="CX5" s="126">
        <v>134</v>
      </c>
      <c r="CY5" s="132">
        <v>130</v>
      </c>
      <c r="CZ5" s="102">
        <f aca="true" t="shared" si="19" ref="CZ5:CZ34">CY5+CX5+CW5+CV5</f>
        <v>550</v>
      </c>
      <c r="DA5" s="208">
        <v>146</v>
      </c>
      <c r="DB5" s="106">
        <v>130</v>
      </c>
      <c r="DC5" s="106">
        <v>128</v>
      </c>
      <c r="DD5" s="107">
        <v>116</v>
      </c>
      <c r="DE5" s="102">
        <f aca="true" t="shared" si="20" ref="DE5:DE34">DD5+DC5+DB5+DA5</f>
        <v>520</v>
      </c>
      <c r="DF5" s="370">
        <v>150</v>
      </c>
      <c r="DG5" s="371">
        <v>140</v>
      </c>
      <c r="DH5" s="371">
        <v>134</v>
      </c>
      <c r="DI5" s="376">
        <v>122</v>
      </c>
      <c r="DJ5" s="102">
        <f aca="true" t="shared" si="21" ref="DJ5:DJ34">DI5+DH5+DG5+DF5</f>
        <v>546</v>
      </c>
      <c r="DK5" s="115">
        <v>150</v>
      </c>
      <c r="DL5" s="113">
        <v>132</v>
      </c>
      <c r="DM5" s="113">
        <v>128</v>
      </c>
      <c r="DN5" s="114">
        <v>116</v>
      </c>
      <c r="DO5" s="102">
        <f aca="true" t="shared" si="22" ref="DO5:DO34">DN5+DM5+DL5+DK5</f>
        <v>526</v>
      </c>
      <c r="DP5" s="110">
        <v>146</v>
      </c>
      <c r="DQ5" s="111">
        <v>140</v>
      </c>
      <c r="DR5" s="111">
        <v>134</v>
      </c>
      <c r="DS5" s="112">
        <v>126</v>
      </c>
      <c r="DT5" s="102">
        <f aca="true" t="shared" si="23" ref="DT5:DT34">DS5+DR5+DQ5+DP5</f>
        <v>546</v>
      </c>
      <c r="DU5" s="208">
        <v>134</v>
      </c>
      <c r="DV5" s="106">
        <v>130</v>
      </c>
      <c r="DW5" s="106">
        <v>128</v>
      </c>
      <c r="DX5" s="107">
        <v>120</v>
      </c>
      <c r="DY5" s="102">
        <f aca="true" t="shared" si="24" ref="DY5:DY34">DX5+DW5+DV5+DU5</f>
        <v>512</v>
      </c>
      <c r="DZ5" s="131">
        <v>450</v>
      </c>
      <c r="EA5" s="68">
        <v>420</v>
      </c>
      <c r="EB5" s="68">
        <v>210</v>
      </c>
      <c r="EC5" s="68">
        <v>180</v>
      </c>
      <c r="ED5" s="478">
        <v>420</v>
      </c>
      <c r="EE5" s="480">
        <f aca="true" t="shared" si="25" ref="EE5:EE34">ED5+EC5+EB5+EA5+DZ5+DY5+DT5+DO5+DJ5+DE5+CZ5+CU5+CP5+CK5+CF5+CA5+BV5</f>
        <v>7088</v>
      </c>
      <c r="EF5" s="116">
        <v>1</v>
      </c>
      <c r="EG5" s="195">
        <f aca="true" t="shared" si="26" ref="EG5:EG34">BP5+EE5</f>
        <v>13765</v>
      </c>
      <c r="EH5" s="481">
        <v>1</v>
      </c>
    </row>
    <row r="6" spans="1:138" ht="16.5" customHeight="1">
      <c r="A6" s="41">
        <v>2</v>
      </c>
      <c r="B6" s="191" t="s">
        <v>0</v>
      </c>
      <c r="C6" s="45">
        <v>146</v>
      </c>
      <c r="D6" s="26">
        <v>134</v>
      </c>
      <c r="E6" s="26">
        <v>103</v>
      </c>
      <c r="F6" s="93">
        <v>100</v>
      </c>
      <c r="G6" s="103">
        <f t="shared" si="0"/>
        <v>483</v>
      </c>
      <c r="H6" s="48">
        <v>143</v>
      </c>
      <c r="I6" s="26">
        <v>112</v>
      </c>
      <c r="J6" s="26">
        <v>106</v>
      </c>
      <c r="K6" s="93">
        <v>95</v>
      </c>
      <c r="L6" s="103">
        <f t="shared" si="1"/>
        <v>456</v>
      </c>
      <c r="M6" s="48"/>
      <c r="N6" s="26"/>
      <c r="O6" s="26"/>
      <c r="P6" s="93"/>
      <c r="Q6" s="103">
        <f t="shared" si="2"/>
        <v>0</v>
      </c>
      <c r="R6" s="48"/>
      <c r="S6" s="26"/>
      <c r="T6" s="26"/>
      <c r="U6" s="93"/>
      <c r="V6" s="103">
        <f t="shared" si="3"/>
        <v>0</v>
      </c>
      <c r="W6" s="48">
        <v>124</v>
      </c>
      <c r="X6" s="26">
        <v>113</v>
      </c>
      <c r="Y6" s="26"/>
      <c r="Z6" s="93"/>
      <c r="AA6" s="103">
        <f t="shared" si="4"/>
        <v>237</v>
      </c>
      <c r="AB6" s="48">
        <v>150</v>
      </c>
      <c r="AC6" s="26">
        <v>130</v>
      </c>
      <c r="AD6" s="26">
        <v>113</v>
      </c>
      <c r="AE6" s="93">
        <v>105</v>
      </c>
      <c r="AF6" s="103">
        <f t="shared" si="5"/>
        <v>498</v>
      </c>
      <c r="AG6" s="45">
        <v>140</v>
      </c>
      <c r="AH6" s="26">
        <v>128</v>
      </c>
      <c r="AI6" s="26">
        <v>113</v>
      </c>
      <c r="AJ6" s="93">
        <v>91</v>
      </c>
      <c r="AK6" s="103">
        <f t="shared" si="6"/>
        <v>472</v>
      </c>
      <c r="AL6" s="50">
        <v>134</v>
      </c>
      <c r="AM6" s="28">
        <v>113</v>
      </c>
      <c r="AN6" s="28">
        <v>109</v>
      </c>
      <c r="AO6" s="95">
        <v>97</v>
      </c>
      <c r="AP6" s="103">
        <f t="shared" si="7"/>
        <v>453</v>
      </c>
      <c r="AQ6" s="48">
        <v>132</v>
      </c>
      <c r="AR6" s="26">
        <v>118</v>
      </c>
      <c r="AS6" s="28"/>
      <c r="AT6" s="93"/>
      <c r="AU6" s="103">
        <f t="shared" si="8"/>
        <v>250</v>
      </c>
      <c r="AV6" s="48">
        <v>126</v>
      </c>
      <c r="AW6" s="26">
        <v>122</v>
      </c>
      <c r="AX6" s="26">
        <v>120</v>
      </c>
      <c r="AY6" s="93">
        <v>112</v>
      </c>
      <c r="AZ6" s="103">
        <f t="shared" si="9"/>
        <v>480</v>
      </c>
      <c r="BA6" s="48">
        <v>118</v>
      </c>
      <c r="BB6" s="26">
        <v>116</v>
      </c>
      <c r="BC6" s="26">
        <v>115</v>
      </c>
      <c r="BD6" s="93">
        <v>104</v>
      </c>
      <c r="BE6" s="103">
        <f t="shared" si="10"/>
        <v>453</v>
      </c>
      <c r="BF6" s="48">
        <v>137</v>
      </c>
      <c r="BG6" s="26">
        <v>108</v>
      </c>
      <c r="BH6" s="26">
        <v>103</v>
      </c>
      <c r="BI6" s="93">
        <v>95</v>
      </c>
      <c r="BJ6" s="464">
        <f t="shared" si="11"/>
        <v>443</v>
      </c>
      <c r="BK6" s="69">
        <v>360</v>
      </c>
      <c r="BL6" s="21">
        <v>250</v>
      </c>
      <c r="BM6" s="21">
        <v>135</v>
      </c>
      <c r="BN6" s="21">
        <v>210</v>
      </c>
      <c r="BO6" s="67">
        <v>420</v>
      </c>
      <c r="BP6" s="82">
        <f t="shared" si="12"/>
        <v>5600</v>
      </c>
      <c r="BQ6" s="56">
        <v>4</v>
      </c>
      <c r="BR6" s="48">
        <v>140</v>
      </c>
      <c r="BS6" s="26">
        <v>130</v>
      </c>
      <c r="BT6" s="26">
        <v>116</v>
      </c>
      <c r="BU6" s="93">
        <v>107</v>
      </c>
      <c r="BV6" s="103">
        <f t="shared" si="13"/>
        <v>493</v>
      </c>
      <c r="BW6" s="48">
        <v>128</v>
      </c>
      <c r="BX6" s="26">
        <v>120</v>
      </c>
      <c r="BY6" s="26">
        <v>110</v>
      </c>
      <c r="BZ6" s="93">
        <v>101</v>
      </c>
      <c r="CA6" s="103">
        <f t="shared" si="14"/>
        <v>459</v>
      </c>
      <c r="CB6" s="48">
        <v>132</v>
      </c>
      <c r="CC6" s="26"/>
      <c r="CD6" s="26"/>
      <c r="CE6" s="93"/>
      <c r="CF6" s="103">
        <f t="shared" si="15"/>
        <v>132</v>
      </c>
      <c r="CG6" s="48">
        <v>137</v>
      </c>
      <c r="CH6" s="26"/>
      <c r="CI6" s="26"/>
      <c r="CJ6" s="93"/>
      <c r="CK6" s="103">
        <f t="shared" si="16"/>
        <v>137</v>
      </c>
      <c r="CL6" s="48">
        <v>126</v>
      </c>
      <c r="CM6" s="26">
        <v>120</v>
      </c>
      <c r="CN6" s="26"/>
      <c r="CO6" s="93"/>
      <c r="CP6" s="103">
        <f t="shared" si="17"/>
        <v>246</v>
      </c>
      <c r="CQ6" s="48">
        <v>150</v>
      </c>
      <c r="CR6" s="26">
        <v>107</v>
      </c>
      <c r="CS6" s="26">
        <v>97</v>
      </c>
      <c r="CT6" s="93">
        <v>56.5</v>
      </c>
      <c r="CU6" s="103">
        <f t="shared" si="18"/>
        <v>410.5</v>
      </c>
      <c r="CV6" s="367">
        <v>150</v>
      </c>
      <c r="CW6" s="365">
        <v>126</v>
      </c>
      <c r="CX6" s="365">
        <v>101</v>
      </c>
      <c r="CY6" s="366">
        <v>92</v>
      </c>
      <c r="CZ6" s="103">
        <f t="shared" si="19"/>
        <v>469</v>
      </c>
      <c r="DA6" s="50">
        <v>140</v>
      </c>
      <c r="DB6" s="28">
        <v>122</v>
      </c>
      <c r="DC6" s="28">
        <v>120</v>
      </c>
      <c r="DD6" s="95">
        <v>108</v>
      </c>
      <c r="DE6" s="103">
        <f t="shared" si="20"/>
        <v>490</v>
      </c>
      <c r="DF6" s="367">
        <v>146</v>
      </c>
      <c r="DG6" s="365">
        <v>109</v>
      </c>
      <c r="DH6" s="28"/>
      <c r="DI6" s="95"/>
      <c r="DJ6" s="103">
        <f t="shared" si="21"/>
        <v>255</v>
      </c>
      <c r="DK6" s="48">
        <v>137</v>
      </c>
      <c r="DL6" s="26">
        <v>130</v>
      </c>
      <c r="DM6" s="26">
        <v>112</v>
      </c>
      <c r="DN6" s="93"/>
      <c r="DO6" s="103">
        <f t="shared" si="22"/>
        <v>379</v>
      </c>
      <c r="DP6" s="48">
        <v>118</v>
      </c>
      <c r="DQ6" s="26">
        <v>115</v>
      </c>
      <c r="DR6" s="26">
        <v>112</v>
      </c>
      <c r="DS6" s="93">
        <v>107</v>
      </c>
      <c r="DT6" s="103">
        <f t="shared" si="23"/>
        <v>452</v>
      </c>
      <c r="DU6" s="48">
        <v>150</v>
      </c>
      <c r="DV6" s="26">
        <v>126</v>
      </c>
      <c r="DW6" s="26">
        <v>113</v>
      </c>
      <c r="DX6" s="93"/>
      <c r="DY6" s="103">
        <f t="shared" si="24"/>
        <v>389</v>
      </c>
      <c r="DZ6" s="55">
        <v>290</v>
      </c>
      <c r="EA6" s="8">
        <v>330</v>
      </c>
      <c r="EB6" s="8">
        <v>135</v>
      </c>
      <c r="EC6" s="8">
        <v>210</v>
      </c>
      <c r="ED6" s="62">
        <v>390</v>
      </c>
      <c r="EE6" s="59">
        <f t="shared" si="25"/>
        <v>5666.5</v>
      </c>
      <c r="EF6" s="117">
        <v>4</v>
      </c>
      <c r="EG6" s="196">
        <f t="shared" si="26"/>
        <v>11266.5</v>
      </c>
      <c r="EH6" s="482">
        <v>2</v>
      </c>
    </row>
    <row r="7" spans="1:138" ht="16.5" customHeight="1">
      <c r="A7" s="41">
        <v>3</v>
      </c>
      <c r="B7" s="191" t="s">
        <v>7</v>
      </c>
      <c r="C7" s="50">
        <v>116</v>
      </c>
      <c r="D7" s="3">
        <v>113</v>
      </c>
      <c r="E7" s="3">
        <v>89</v>
      </c>
      <c r="F7" s="63">
        <v>85</v>
      </c>
      <c r="G7" s="103">
        <f t="shared" si="0"/>
        <v>403</v>
      </c>
      <c r="H7" s="48">
        <v>128</v>
      </c>
      <c r="I7" s="26">
        <v>98</v>
      </c>
      <c r="J7" s="26">
        <v>85</v>
      </c>
      <c r="K7" s="93"/>
      <c r="L7" s="103">
        <f t="shared" si="1"/>
        <v>311</v>
      </c>
      <c r="M7" s="48">
        <v>114</v>
      </c>
      <c r="N7" s="26">
        <v>113</v>
      </c>
      <c r="O7" s="26"/>
      <c r="P7" s="93"/>
      <c r="Q7" s="103">
        <f t="shared" si="2"/>
        <v>227</v>
      </c>
      <c r="R7" s="48">
        <v>150</v>
      </c>
      <c r="S7" s="26">
        <v>143</v>
      </c>
      <c r="T7" s="26">
        <v>120</v>
      </c>
      <c r="U7" s="93">
        <v>114</v>
      </c>
      <c r="V7" s="103">
        <f t="shared" si="3"/>
        <v>527</v>
      </c>
      <c r="W7" s="48">
        <v>150</v>
      </c>
      <c r="X7" s="26">
        <v>134</v>
      </c>
      <c r="Y7" s="26">
        <v>132</v>
      </c>
      <c r="Z7" s="93">
        <v>114</v>
      </c>
      <c r="AA7" s="103">
        <f t="shared" si="4"/>
        <v>530</v>
      </c>
      <c r="AB7" s="48">
        <v>124</v>
      </c>
      <c r="AC7" s="26">
        <v>122</v>
      </c>
      <c r="AD7" s="26">
        <v>118</v>
      </c>
      <c r="AE7" s="93">
        <v>103</v>
      </c>
      <c r="AF7" s="103">
        <f t="shared" si="5"/>
        <v>467</v>
      </c>
      <c r="AG7" s="50">
        <v>108</v>
      </c>
      <c r="AH7" s="3">
        <v>104</v>
      </c>
      <c r="AI7" s="3">
        <v>96</v>
      </c>
      <c r="AJ7" s="63">
        <v>87</v>
      </c>
      <c r="AK7" s="103">
        <f t="shared" si="6"/>
        <v>395</v>
      </c>
      <c r="AL7" s="50">
        <v>143</v>
      </c>
      <c r="AM7" s="28">
        <v>114</v>
      </c>
      <c r="AN7" s="28">
        <v>103</v>
      </c>
      <c r="AO7" s="95">
        <v>98</v>
      </c>
      <c r="AP7" s="103">
        <f t="shared" si="7"/>
        <v>458</v>
      </c>
      <c r="AQ7" s="48">
        <v>115</v>
      </c>
      <c r="AR7" s="48">
        <v>114</v>
      </c>
      <c r="AS7" s="28"/>
      <c r="AT7" s="63"/>
      <c r="AU7" s="103">
        <f t="shared" si="8"/>
        <v>229</v>
      </c>
      <c r="AV7" s="45">
        <v>143</v>
      </c>
      <c r="AW7" s="3">
        <v>137</v>
      </c>
      <c r="AX7" s="3">
        <v>124</v>
      </c>
      <c r="AY7" s="63">
        <v>114</v>
      </c>
      <c r="AZ7" s="103">
        <f t="shared" si="9"/>
        <v>518</v>
      </c>
      <c r="BA7" s="48">
        <v>146</v>
      </c>
      <c r="BB7" s="26">
        <v>143</v>
      </c>
      <c r="BC7" s="26">
        <v>120</v>
      </c>
      <c r="BD7" s="93">
        <v>110</v>
      </c>
      <c r="BE7" s="103">
        <f t="shared" si="10"/>
        <v>519</v>
      </c>
      <c r="BF7" s="45">
        <v>140</v>
      </c>
      <c r="BG7" s="3">
        <v>116</v>
      </c>
      <c r="BH7" s="3">
        <v>106</v>
      </c>
      <c r="BI7" s="63">
        <v>104</v>
      </c>
      <c r="BJ7" s="464">
        <f t="shared" si="11"/>
        <v>466</v>
      </c>
      <c r="BK7" s="69">
        <v>230</v>
      </c>
      <c r="BL7" s="21">
        <v>330</v>
      </c>
      <c r="BM7" s="21">
        <v>115</v>
      </c>
      <c r="BN7" s="21">
        <v>165</v>
      </c>
      <c r="BO7" s="67">
        <v>290</v>
      </c>
      <c r="BP7" s="82">
        <f t="shared" si="12"/>
        <v>6180</v>
      </c>
      <c r="BQ7" s="56">
        <v>2</v>
      </c>
      <c r="BR7" s="45">
        <v>150</v>
      </c>
      <c r="BS7" s="3">
        <v>100</v>
      </c>
      <c r="BT7" s="3">
        <v>98</v>
      </c>
      <c r="BU7" s="63"/>
      <c r="BV7" s="103">
        <f t="shared" si="13"/>
        <v>348</v>
      </c>
      <c r="BW7" s="48">
        <v>134</v>
      </c>
      <c r="BX7" s="26">
        <v>111</v>
      </c>
      <c r="BY7" s="26">
        <v>89</v>
      </c>
      <c r="BZ7" s="93">
        <v>86</v>
      </c>
      <c r="CA7" s="103">
        <f t="shared" si="14"/>
        <v>420</v>
      </c>
      <c r="CB7" s="48"/>
      <c r="CC7" s="26"/>
      <c r="CD7" s="26"/>
      <c r="CE7" s="93"/>
      <c r="CF7" s="103">
        <f t="shared" si="15"/>
        <v>0</v>
      </c>
      <c r="CG7" s="48">
        <v>124</v>
      </c>
      <c r="CH7" s="26"/>
      <c r="CI7" s="26"/>
      <c r="CJ7" s="93"/>
      <c r="CK7" s="103">
        <f t="shared" si="16"/>
        <v>124</v>
      </c>
      <c r="CL7" s="48">
        <v>124</v>
      </c>
      <c r="CM7" s="26">
        <v>113</v>
      </c>
      <c r="CN7" s="26"/>
      <c r="CO7" s="93"/>
      <c r="CP7" s="103">
        <f t="shared" si="17"/>
        <v>237</v>
      </c>
      <c r="CQ7" s="48">
        <v>146</v>
      </c>
      <c r="CR7" s="26">
        <v>106</v>
      </c>
      <c r="CS7" s="26"/>
      <c r="CT7" s="93"/>
      <c r="CU7" s="103">
        <f t="shared" si="18"/>
        <v>252</v>
      </c>
      <c r="CV7" s="214">
        <v>137</v>
      </c>
      <c r="CW7" s="81">
        <v>132</v>
      </c>
      <c r="CX7" s="81">
        <v>84</v>
      </c>
      <c r="CY7" s="142">
        <v>79</v>
      </c>
      <c r="CZ7" s="103">
        <f t="shared" si="19"/>
        <v>432</v>
      </c>
      <c r="DA7" s="50">
        <v>143</v>
      </c>
      <c r="DB7" s="28">
        <v>98</v>
      </c>
      <c r="DC7" s="28">
        <v>97</v>
      </c>
      <c r="DD7" s="95"/>
      <c r="DE7" s="103">
        <f t="shared" si="20"/>
        <v>338</v>
      </c>
      <c r="DF7" s="367">
        <v>137</v>
      </c>
      <c r="DG7" s="365">
        <v>108</v>
      </c>
      <c r="DH7" s="3"/>
      <c r="DI7" s="63"/>
      <c r="DJ7" s="103">
        <f t="shared" si="21"/>
        <v>245</v>
      </c>
      <c r="DK7" s="48">
        <v>126</v>
      </c>
      <c r="DL7" s="26"/>
      <c r="DM7" s="26"/>
      <c r="DN7" s="93"/>
      <c r="DO7" s="103">
        <f t="shared" si="22"/>
        <v>126</v>
      </c>
      <c r="DP7" s="46">
        <v>113</v>
      </c>
      <c r="DQ7" s="3">
        <v>110</v>
      </c>
      <c r="DR7" s="3"/>
      <c r="DS7" s="63"/>
      <c r="DT7" s="103">
        <f t="shared" si="23"/>
        <v>223</v>
      </c>
      <c r="DU7" s="45">
        <v>146</v>
      </c>
      <c r="DV7" s="3">
        <v>108</v>
      </c>
      <c r="DW7" s="3">
        <v>102</v>
      </c>
      <c r="DX7" s="63"/>
      <c r="DY7" s="103">
        <f t="shared" si="24"/>
        <v>356</v>
      </c>
      <c r="DZ7" s="55">
        <v>270</v>
      </c>
      <c r="EA7" s="8">
        <v>270</v>
      </c>
      <c r="EB7" s="8">
        <v>115</v>
      </c>
      <c r="EC7" s="8">
        <v>165</v>
      </c>
      <c r="ED7" s="62">
        <v>0</v>
      </c>
      <c r="EE7" s="59">
        <f t="shared" si="25"/>
        <v>3921</v>
      </c>
      <c r="EF7" s="117">
        <v>5</v>
      </c>
      <c r="EG7" s="196">
        <f t="shared" si="26"/>
        <v>10101</v>
      </c>
      <c r="EH7" s="482">
        <v>3</v>
      </c>
    </row>
    <row r="8" spans="1:138" ht="16.5" customHeight="1">
      <c r="A8" s="41">
        <v>4</v>
      </c>
      <c r="B8" s="190" t="s">
        <v>1</v>
      </c>
      <c r="C8" s="46">
        <v>97</v>
      </c>
      <c r="D8" s="28">
        <v>93</v>
      </c>
      <c r="E8" s="28"/>
      <c r="F8" s="95"/>
      <c r="G8" s="103">
        <f t="shared" si="0"/>
        <v>190</v>
      </c>
      <c r="H8" s="48">
        <v>99</v>
      </c>
      <c r="I8" s="26">
        <v>84</v>
      </c>
      <c r="J8" s="26"/>
      <c r="K8" s="93"/>
      <c r="L8" s="103">
        <f t="shared" si="1"/>
        <v>183</v>
      </c>
      <c r="M8" s="48"/>
      <c r="N8" s="26"/>
      <c r="O8" s="26"/>
      <c r="P8" s="93"/>
      <c r="Q8" s="103">
        <f t="shared" si="2"/>
        <v>0</v>
      </c>
      <c r="R8" s="48"/>
      <c r="S8" s="26"/>
      <c r="T8" s="26"/>
      <c r="U8" s="93"/>
      <c r="V8" s="103">
        <f t="shared" si="3"/>
        <v>0</v>
      </c>
      <c r="W8" s="48">
        <v>108</v>
      </c>
      <c r="X8" s="26">
        <v>104</v>
      </c>
      <c r="Y8" s="26"/>
      <c r="Z8" s="93"/>
      <c r="AA8" s="103">
        <f t="shared" si="4"/>
        <v>212</v>
      </c>
      <c r="AB8" s="48">
        <v>96</v>
      </c>
      <c r="AC8" s="26">
        <v>82</v>
      </c>
      <c r="AD8" s="26"/>
      <c r="AE8" s="93"/>
      <c r="AF8" s="103">
        <f t="shared" si="5"/>
        <v>178</v>
      </c>
      <c r="AG8" s="214">
        <v>89</v>
      </c>
      <c r="AH8" s="11">
        <v>81</v>
      </c>
      <c r="AI8" s="11">
        <v>73</v>
      </c>
      <c r="AJ8" s="13">
        <v>71</v>
      </c>
      <c r="AK8" s="103">
        <f t="shared" si="6"/>
        <v>314</v>
      </c>
      <c r="AL8" s="50">
        <v>100</v>
      </c>
      <c r="AM8" s="28"/>
      <c r="AN8" s="28"/>
      <c r="AO8" s="95"/>
      <c r="AP8" s="103">
        <f t="shared" si="7"/>
        <v>100</v>
      </c>
      <c r="AQ8" s="50"/>
      <c r="AR8" s="28"/>
      <c r="AS8" s="28"/>
      <c r="AT8" s="95"/>
      <c r="AU8" s="103">
        <f t="shared" si="8"/>
        <v>0</v>
      </c>
      <c r="AV8" s="50">
        <v>115</v>
      </c>
      <c r="AW8" s="28"/>
      <c r="AX8" s="28"/>
      <c r="AY8" s="95"/>
      <c r="AZ8" s="103">
        <f t="shared" si="9"/>
        <v>115</v>
      </c>
      <c r="BA8" s="48">
        <v>102</v>
      </c>
      <c r="BB8" s="26">
        <v>88</v>
      </c>
      <c r="BC8" s="26"/>
      <c r="BD8" s="93"/>
      <c r="BE8" s="103">
        <f t="shared" si="10"/>
        <v>190</v>
      </c>
      <c r="BF8" s="50">
        <v>101</v>
      </c>
      <c r="BG8" s="28">
        <v>92</v>
      </c>
      <c r="BH8" s="28"/>
      <c r="BI8" s="95"/>
      <c r="BJ8" s="464">
        <f t="shared" si="11"/>
        <v>193</v>
      </c>
      <c r="BK8" s="69">
        <v>220</v>
      </c>
      <c r="BL8" s="21">
        <v>110</v>
      </c>
      <c r="BM8" s="21">
        <v>155</v>
      </c>
      <c r="BN8" s="21">
        <v>105</v>
      </c>
      <c r="BO8" s="67">
        <v>145</v>
      </c>
      <c r="BP8" s="82">
        <f t="shared" si="12"/>
        <v>2410</v>
      </c>
      <c r="BQ8" s="56">
        <v>13</v>
      </c>
      <c r="BR8" s="45">
        <v>146</v>
      </c>
      <c r="BS8" s="3">
        <v>120</v>
      </c>
      <c r="BT8" s="3">
        <v>114</v>
      </c>
      <c r="BU8" s="63">
        <v>105</v>
      </c>
      <c r="BV8" s="103">
        <f t="shared" si="13"/>
        <v>485</v>
      </c>
      <c r="BW8" s="48">
        <v>143</v>
      </c>
      <c r="BX8" s="26">
        <v>118</v>
      </c>
      <c r="BY8" s="26">
        <v>116</v>
      </c>
      <c r="BZ8" s="93">
        <v>107</v>
      </c>
      <c r="CA8" s="103">
        <f t="shared" si="14"/>
        <v>484</v>
      </c>
      <c r="CB8" s="48">
        <v>146</v>
      </c>
      <c r="CC8" s="26">
        <v>134</v>
      </c>
      <c r="CD8" s="26">
        <v>130</v>
      </c>
      <c r="CE8" s="93">
        <v>128</v>
      </c>
      <c r="CF8" s="103">
        <f t="shared" si="15"/>
        <v>538</v>
      </c>
      <c r="CG8" s="48">
        <v>150</v>
      </c>
      <c r="CH8" s="26">
        <v>143</v>
      </c>
      <c r="CI8" s="26">
        <v>134</v>
      </c>
      <c r="CJ8" s="93">
        <v>122</v>
      </c>
      <c r="CK8" s="103">
        <f t="shared" si="16"/>
        <v>549</v>
      </c>
      <c r="CL8" s="48">
        <v>137</v>
      </c>
      <c r="CM8" s="26"/>
      <c r="CN8" s="26"/>
      <c r="CO8" s="93"/>
      <c r="CP8" s="103">
        <f t="shared" si="17"/>
        <v>137</v>
      </c>
      <c r="CQ8" s="48">
        <v>137</v>
      </c>
      <c r="CR8" s="26">
        <v>132</v>
      </c>
      <c r="CS8" s="26">
        <v>126</v>
      </c>
      <c r="CT8" s="93">
        <v>115</v>
      </c>
      <c r="CU8" s="103">
        <f t="shared" si="18"/>
        <v>510</v>
      </c>
      <c r="CV8" s="214">
        <v>115</v>
      </c>
      <c r="CW8" s="81">
        <v>111</v>
      </c>
      <c r="CX8" s="81">
        <v>106</v>
      </c>
      <c r="CY8" s="142">
        <v>104</v>
      </c>
      <c r="CZ8" s="103">
        <f t="shared" si="19"/>
        <v>436</v>
      </c>
      <c r="DA8" s="50">
        <v>132</v>
      </c>
      <c r="DB8" s="28">
        <v>114</v>
      </c>
      <c r="DC8" s="28">
        <v>112</v>
      </c>
      <c r="DD8" s="95">
        <v>105</v>
      </c>
      <c r="DE8" s="103">
        <f t="shared" si="20"/>
        <v>463</v>
      </c>
      <c r="DF8" s="367">
        <v>124</v>
      </c>
      <c r="DG8" s="365">
        <v>115</v>
      </c>
      <c r="DH8" s="365">
        <v>114</v>
      </c>
      <c r="DI8" s="366">
        <v>112</v>
      </c>
      <c r="DJ8" s="103">
        <f t="shared" si="21"/>
        <v>465</v>
      </c>
      <c r="DK8" s="48">
        <v>146</v>
      </c>
      <c r="DL8" s="26">
        <v>143</v>
      </c>
      <c r="DM8" s="26">
        <v>120</v>
      </c>
      <c r="DN8" s="93">
        <v>108</v>
      </c>
      <c r="DO8" s="103">
        <f t="shared" si="22"/>
        <v>517</v>
      </c>
      <c r="DP8" s="45">
        <v>143</v>
      </c>
      <c r="DQ8" s="3">
        <v>137</v>
      </c>
      <c r="DR8" s="3">
        <v>111</v>
      </c>
      <c r="DS8" s="63">
        <v>102</v>
      </c>
      <c r="DT8" s="103">
        <f t="shared" si="23"/>
        <v>493</v>
      </c>
      <c r="DU8" s="45">
        <v>132</v>
      </c>
      <c r="DV8" s="3">
        <v>112</v>
      </c>
      <c r="DW8" s="3">
        <v>103</v>
      </c>
      <c r="DX8" s="63">
        <v>100</v>
      </c>
      <c r="DY8" s="103">
        <f t="shared" si="24"/>
        <v>447</v>
      </c>
      <c r="DZ8" s="55">
        <v>310</v>
      </c>
      <c r="EA8" s="8">
        <v>360</v>
      </c>
      <c r="EB8" s="8">
        <v>155</v>
      </c>
      <c r="EC8" s="8">
        <v>105</v>
      </c>
      <c r="ED8" s="62">
        <v>360</v>
      </c>
      <c r="EE8" s="59">
        <f t="shared" si="25"/>
        <v>6814</v>
      </c>
      <c r="EF8" s="117">
        <v>2</v>
      </c>
      <c r="EG8" s="196">
        <f t="shared" si="26"/>
        <v>9224</v>
      </c>
      <c r="EH8" s="482">
        <v>4</v>
      </c>
    </row>
    <row r="9" spans="1:138" ht="16.5" customHeight="1">
      <c r="A9" s="41">
        <v>5</v>
      </c>
      <c r="B9" s="192" t="s">
        <v>10</v>
      </c>
      <c r="C9" s="45">
        <v>150</v>
      </c>
      <c r="D9" s="3">
        <v>132</v>
      </c>
      <c r="E9" s="3">
        <v>122</v>
      </c>
      <c r="F9" s="63">
        <v>91</v>
      </c>
      <c r="G9" s="103">
        <f t="shared" si="0"/>
        <v>495</v>
      </c>
      <c r="H9" s="48">
        <v>150</v>
      </c>
      <c r="I9" s="26">
        <v>122</v>
      </c>
      <c r="J9" s="26">
        <v>116</v>
      </c>
      <c r="K9" s="93">
        <v>108</v>
      </c>
      <c r="L9" s="103">
        <f t="shared" si="1"/>
        <v>496</v>
      </c>
      <c r="M9" s="48">
        <v>150</v>
      </c>
      <c r="N9" s="26">
        <v>137</v>
      </c>
      <c r="O9" s="26">
        <v>132</v>
      </c>
      <c r="P9" s="93">
        <v>122</v>
      </c>
      <c r="Q9" s="103">
        <f t="shared" si="2"/>
        <v>541</v>
      </c>
      <c r="R9" s="48">
        <v>132</v>
      </c>
      <c r="S9" s="26">
        <v>126</v>
      </c>
      <c r="T9" s="26">
        <v>115</v>
      </c>
      <c r="U9" s="93"/>
      <c r="V9" s="103">
        <f t="shared" si="3"/>
        <v>373</v>
      </c>
      <c r="W9" s="48"/>
      <c r="X9" s="26"/>
      <c r="Y9" s="26"/>
      <c r="Z9" s="93"/>
      <c r="AA9" s="103">
        <f t="shared" si="4"/>
        <v>0</v>
      </c>
      <c r="AB9" s="48">
        <v>120</v>
      </c>
      <c r="AC9" s="26">
        <v>94</v>
      </c>
      <c r="AD9" s="26">
        <v>88</v>
      </c>
      <c r="AE9" s="93">
        <v>84</v>
      </c>
      <c r="AF9" s="103">
        <f t="shared" si="5"/>
        <v>386</v>
      </c>
      <c r="AG9" s="45">
        <v>146</v>
      </c>
      <c r="AH9" s="3">
        <v>118</v>
      </c>
      <c r="AI9" s="3">
        <v>107</v>
      </c>
      <c r="AJ9" s="63">
        <v>103</v>
      </c>
      <c r="AK9" s="103">
        <f t="shared" si="6"/>
        <v>474</v>
      </c>
      <c r="AL9" s="50">
        <v>132</v>
      </c>
      <c r="AM9" s="28">
        <v>122</v>
      </c>
      <c r="AN9" s="28">
        <v>112</v>
      </c>
      <c r="AO9" s="95">
        <v>95</v>
      </c>
      <c r="AP9" s="103">
        <f t="shared" si="7"/>
        <v>461</v>
      </c>
      <c r="AQ9" s="48">
        <v>113</v>
      </c>
      <c r="AR9" s="26"/>
      <c r="AS9" s="3"/>
      <c r="AT9" s="63"/>
      <c r="AU9" s="103">
        <f t="shared" si="8"/>
        <v>113</v>
      </c>
      <c r="AV9" s="45"/>
      <c r="AW9" s="3"/>
      <c r="AX9" s="3"/>
      <c r="AY9" s="63"/>
      <c r="AZ9" s="103">
        <f t="shared" si="9"/>
        <v>0</v>
      </c>
      <c r="BA9" s="48">
        <v>108</v>
      </c>
      <c r="BB9" s="26">
        <v>99</v>
      </c>
      <c r="BC9" s="26">
        <v>94</v>
      </c>
      <c r="BD9" s="93">
        <v>89</v>
      </c>
      <c r="BE9" s="103">
        <f t="shared" si="10"/>
        <v>390</v>
      </c>
      <c r="BF9" s="45">
        <v>150</v>
      </c>
      <c r="BG9" s="3">
        <v>132</v>
      </c>
      <c r="BH9" s="3">
        <v>100</v>
      </c>
      <c r="BI9" s="63">
        <v>97</v>
      </c>
      <c r="BJ9" s="464">
        <f t="shared" si="11"/>
        <v>479</v>
      </c>
      <c r="BK9" s="69">
        <v>330</v>
      </c>
      <c r="BL9" s="21">
        <v>420</v>
      </c>
      <c r="BM9" s="21">
        <v>195</v>
      </c>
      <c r="BN9" s="21">
        <v>145</v>
      </c>
      <c r="BO9" s="67">
        <v>360</v>
      </c>
      <c r="BP9" s="82">
        <f t="shared" si="12"/>
        <v>5658</v>
      </c>
      <c r="BQ9" s="56">
        <v>3</v>
      </c>
      <c r="BR9" s="50">
        <v>112</v>
      </c>
      <c r="BS9" s="28"/>
      <c r="BT9" s="28"/>
      <c r="BU9" s="95"/>
      <c r="BV9" s="103">
        <f t="shared" si="13"/>
        <v>112</v>
      </c>
      <c r="BW9" s="48">
        <v>126</v>
      </c>
      <c r="BX9" s="26">
        <v>85</v>
      </c>
      <c r="BY9" s="26"/>
      <c r="BZ9" s="93"/>
      <c r="CA9" s="103">
        <f t="shared" si="14"/>
        <v>211</v>
      </c>
      <c r="CB9" s="48">
        <v>143</v>
      </c>
      <c r="CC9" s="26"/>
      <c r="CD9" s="26"/>
      <c r="CE9" s="93"/>
      <c r="CF9" s="103">
        <f t="shared" si="15"/>
        <v>143</v>
      </c>
      <c r="CG9" s="48">
        <v>120</v>
      </c>
      <c r="CH9" s="26">
        <v>113</v>
      </c>
      <c r="CI9" s="26"/>
      <c r="CJ9" s="93"/>
      <c r="CK9" s="103">
        <f t="shared" si="16"/>
        <v>233</v>
      </c>
      <c r="CL9" s="48">
        <v>128</v>
      </c>
      <c r="CM9" s="26"/>
      <c r="CN9" s="26"/>
      <c r="CO9" s="93"/>
      <c r="CP9" s="103">
        <f t="shared" si="17"/>
        <v>128</v>
      </c>
      <c r="CQ9" s="48">
        <v>124</v>
      </c>
      <c r="CR9" s="26">
        <v>108</v>
      </c>
      <c r="CS9" s="26">
        <v>104</v>
      </c>
      <c r="CT9" s="93"/>
      <c r="CU9" s="103">
        <f t="shared" si="18"/>
        <v>336</v>
      </c>
      <c r="CV9" s="75">
        <v>94</v>
      </c>
      <c r="CW9" s="11">
        <v>86</v>
      </c>
      <c r="CX9" s="11">
        <v>85</v>
      </c>
      <c r="CY9" s="95"/>
      <c r="CZ9" s="103">
        <f t="shared" si="19"/>
        <v>265</v>
      </c>
      <c r="DA9" s="50">
        <v>118</v>
      </c>
      <c r="DB9" s="28">
        <v>104</v>
      </c>
      <c r="DC9" s="28">
        <v>94</v>
      </c>
      <c r="DD9" s="95"/>
      <c r="DE9" s="103">
        <f t="shared" si="20"/>
        <v>316</v>
      </c>
      <c r="DF9" s="367">
        <v>116</v>
      </c>
      <c r="DG9" s="28"/>
      <c r="DH9" s="28"/>
      <c r="DI9" s="95"/>
      <c r="DJ9" s="103">
        <f t="shared" si="21"/>
        <v>116</v>
      </c>
      <c r="DK9" s="48"/>
      <c r="DL9" s="26"/>
      <c r="DM9" s="26"/>
      <c r="DN9" s="93"/>
      <c r="DO9" s="103">
        <f t="shared" si="22"/>
        <v>0</v>
      </c>
      <c r="DP9" s="50">
        <v>106</v>
      </c>
      <c r="DQ9" s="28">
        <v>98</v>
      </c>
      <c r="DR9" s="28">
        <v>93</v>
      </c>
      <c r="DS9" s="95"/>
      <c r="DT9" s="103">
        <f t="shared" si="23"/>
        <v>297</v>
      </c>
      <c r="DU9" s="50">
        <v>101</v>
      </c>
      <c r="DV9" s="28">
        <v>99</v>
      </c>
      <c r="DW9" s="28">
        <v>97</v>
      </c>
      <c r="DX9" s="95"/>
      <c r="DY9" s="103">
        <f t="shared" si="24"/>
        <v>297</v>
      </c>
      <c r="DZ9" s="55">
        <v>187.5</v>
      </c>
      <c r="EA9" s="8">
        <v>0</v>
      </c>
      <c r="EB9" s="8">
        <v>195</v>
      </c>
      <c r="EC9" s="8">
        <v>145</v>
      </c>
      <c r="ED9" s="62">
        <v>247.5</v>
      </c>
      <c r="EE9" s="59">
        <f t="shared" si="25"/>
        <v>3229</v>
      </c>
      <c r="EF9" s="117">
        <v>8</v>
      </c>
      <c r="EG9" s="196">
        <f t="shared" si="26"/>
        <v>8887</v>
      </c>
      <c r="EH9" s="482">
        <v>5</v>
      </c>
    </row>
    <row r="10" spans="1:138" ht="16.5" customHeight="1">
      <c r="A10" s="41">
        <v>6</v>
      </c>
      <c r="B10" s="191" t="s">
        <v>15</v>
      </c>
      <c r="C10" s="50">
        <v>118</v>
      </c>
      <c r="D10" s="28"/>
      <c r="E10" s="28"/>
      <c r="F10" s="95"/>
      <c r="G10" s="103">
        <f t="shared" si="0"/>
        <v>118</v>
      </c>
      <c r="H10" s="48">
        <v>126</v>
      </c>
      <c r="I10" s="26"/>
      <c r="J10" s="26"/>
      <c r="K10" s="93"/>
      <c r="L10" s="103">
        <f t="shared" si="1"/>
        <v>126</v>
      </c>
      <c r="M10" s="48"/>
      <c r="N10" s="26"/>
      <c r="O10" s="26"/>
      <c r="P10" s="93"/>
      <c r="Q10" s="103">
        <f t="shared" si="2"/>
        <v>0</v>
      </c>
      <c r="R10" s="48"/>
      <c r="S10" s="26"/>
      <c r="T10" s="26"/>
      <c r="U10" s="93"/>
      <c r="V10" s="103">
        <f t="shared" si="3"/>
        <v>0</v>
      </c>
      <c r="W10" s="48">
        <v>143</v>
      </c>
      <c r="X10" s="26"/>
      <c r="Y10" s="26"/>
      <c r="Z10" s="93"/>
      <c r="AA10" s="103">
        <f t="shared" si="4"/>
        <v>143</v>
      </c>
      <c r="AB10" s="48">
        <v>106</v>
      </c>
      <c r="AC10" s="26"/>
      <c r="AD10" s="26"/>
      <c r="AE10" s="93"/>
      <c r="AF10" s="103">
        <f t="shared" si="5"/>
        <v>106</v>
      </c>
      <c r="AG10" s="75">
        <v>112</v>
      </c>
      <c r="AH10" s="28"/>
      <c r="AI10" s="26"/>
      <c r="AJ10" s="93"/>
      <c r="AK10" s="103">
        <f t="shared" si="6"/>
        <v>112</v>
      </c>
      <c r="AL10" s="50">
        <v>146</v>
      </c>
      <c r="AM10" s="28"/>
      <c r="AN10" s="28"/>
      <c r="AO10" s="95"/>
      <c r="AP10" s="103">
        <f t="shared" si="7"/>
        <v>146</v>
      </c>
      <c r="AQ10" s="367">
        <v>128</v>
      </c>
      <c r="AR10" s="28"/>
      <c r="AS10" s="28"/>
      <c r="AT10" s="95"/>
      <c r="AU10" s="103">
        <f t="shared" si="8"/>
        <v>128</v>
      </c>
      <c r="AV10" s="50">
        <v>146</v>
      </c>
      <c r="AW10" s="28"/>
      <c r="AX10" s="28"/>
      <c r="AY10" s="95"/>
      <c r="AZ10" s="103">
        <f t="shared" si="9"/>
        <v>146</v>
      </c>
      <c r="BA10" s="48">
        <v>128</v>
      </c>
      <c r="BB10" s="26"/>
      <c r="BC10" s="26"/>
      <c r="BD10" s="93"/>
      <c r="BE10" s="103">
        <f t="shared" si="10"/>
        <v>128</v>
      </c>
      <c r="BF10" s="50">
        <v>128</v>
      </c>
      <c r="BG10" s="28"/>
      <c r="BH10" s="28"/>
      <c r="BI10" s="95"/>
      <c r="BJ10" s="464">
        <f t="shared" si="11"/>
        <v>128</v>
      </c>
      <c r="BK10" s="69">
        <v>0</v>
      </c>
      <c r="BL10" s="21">
        <v>0</v>
      </c>
      <c r="BM10" s="21">
        <v>0</v>
      </c>
      <c r="BN10" s="21">
        <v>195</v>
      </c>
      <c r="BO10" s="67">
        <v>0</v>
      </c>
      <c r="BP10" s="82">
        <f t="shared" si="12"/>
        <v>1476</v>
      </c>
      <c r="BQ10" s="56">
        <v>14</v>
      </c>
      <c r="BR10" s="50">
        <v>111</v>
      </c>
      <c r="BS10" s="28"/>
      <c r="BT10" s="28"/>
      <c r="BU10" s="95"/>
      <c r="BV10" s="103">
        <f t="shared" si="13"/>
        <v>111</v>
      </c>
      <c r="BW10" s="48">
        <v>150</v>
      </c>
      <c r="BX10" s="26">
        <v>130</v>
      </c>
      <c r="BY10" s="26">
        <v>115</v>
      </c>
      <c r="BZ10" s="93">
        <v>114</v>
      </c>
      <c r="CA10" s="103">
        <f t="shared" si="14"/>
        <v>509</v>
      </c>
      <c r="CB10" s="48">
        <v>150</v>
      </c>
      <c r="CC10" s="26">
        <v>124</v>
      </c>
      <c r="CD10" s="26"/>
      <c r="CE10" s="93"/>
      <c r="CF10" s="103">
        <f t="shared" si="15"/>
        <v>274</v>
      </c>
      <c r="CG10" s="48">
        <v>146</v>
      </c>
      <c r="CH10" s="26">
        <v>66</v>
      </c>
      <c r="CI10" s="26">
        <v>114</v>
      </c>
      <c r="CJ10" s="93"/>
      <c r="CK10" s="103">
        <f t="shared" si="16"/>
        <v>326</v>
      </c>
      <c r="CL10" s="48">
        <v>140</v>
      </c>
      <c r="CM10" s="26">
        <v>132</v>
      </c>
      <c r="CN10" s="26">
        <v>111</v>
      </c>
      <c r="CO10" s="93"/>
      <c r="CP10" s="103">
        <f t="shared" si="17"/>
        <v>383</v>
      </c>
      <c r="CQ10" s="48">
        <v>122</v>
      </c>
      <c r="CR10" s="26">
        <v>118</v>
      </c>
      <c r="CS10" s="26">
        <v>102</v>
      </c>
      <c r="CT10" s="93">
        <v>50</v>
      </c>
      <c r="CU10" s="103">
        <f t="shared" si="18"/>
        <v>392</v>
      </c>
      <c r="CV10" s="75">
        <v>128</v>
      </c>
      <c r="CW10" s="11">
        <v>122</v>
      </c>
      <c r="CX10" s="11">
        <v>110</v>
      </c>
      <c r="CY10" s="13">
        <v>89</v>
      </c>
      <c r="CZ10" s="103">
        <f t="shared" si="19"/>
        <v>449</v>
      </c>
      <c r="DA10" s="50">
        <v>150</v>
      </c>
      <c r="DB10" s="28">
        <v>137</v>
      </c>
      <c r="DC10" s="28">
        <v>134</v>
      </c>
      <c r="DD10" s="95">
        <v>106</v>
      </c>
      <c r="DE10" s="103">
        <f t="shared" si="20"/>
        <v>527</v>
      </c>
      <c r="DF10" s="367">
        <v>143</v>
      </c>
      <c r="DG10" s="365">
        <v>128</v>
      </c>
      <c r="DH10" s="365">
        <v>118</v>
      </c>
      <c r="DI10" s="366">
        <v>110</v>
      </c>
      <c r="DJ10" s="103">
        <f t="shared" si="21"/>
        <v>499</v>
      </c>
      <c r="DK10" s="48">
        <v>134</v>
      </c>
      <c r="DL10" s="26">
        <v>111</v>
      </c>
      <c r="DM10" s="26">
        <v>110</v>
      </c>
      <c r="DN10" s="93">
        <v>53.5</v>
      </c>
      <c r="DO10" s="103">
        <f t="shared" si="22"/>
        <v>408.5</v>
      </c>
      <c r="DP10" s="50">
        <v>128</v>
      </c>
      <c r="DQ10" s="28">
        <v>124</v>
      </c>
      <c r="DR10" s="28">
        <v>101</v>
      </c>
      <c r="DS10" s="95">
        <v>54</v>
      </c>
      <c r="DT10" s="103">
        <f t="shared" si="23"/>
        <v>407</v>
      </c>
      <c r="DU10" s="50">
        <v>143</v>
      </c>
      <c r="DV10" s="28">
        <v>140</v>
      </c>
      <c r="DW10" s="28">
        <v>137</v>
      </c>
      <c r="DX10" s="95">
        <v>104</v>
      </c>
      <c r="DY10" s="103">
        <f t="shared" si="24"/>
        <v>524</v>
      </c>
      <c r="DZ10" s="55">
        <v>420</v>
      </c>
      <c r="EA10" s="8">
        <v>450</v>
      </c>
      <c r="EB10" s="8">
        <v>0</v>
      </c>
      <c r="EC10" s="8">
        <v>195</v>
      </c>
      <c r="ED10" s="62">
        <v>450</v>
      </c>
      <c r="EE10" s="59">
        <f t="shared" si="25"/>
        <v>6324.5</v>
      </c>
      <c r="EF10" s="117">
        <v>3</v>
      </c>
      <c r="EG10" s="196">
        <f t="shared" si="26"/>
        <v>7800.5</v>
      </c>
      <c r="EH10" s="482">
        <v>6</v>
      </c>
    </row>
    <row r="11" spans="1:138" ht="16.5" customHeight="1">
      <c r="A11" s="41">
        <v>7</v>
      </c>
      <c r="B11" s="191" t="s">
        <v>5</v>
      </c>
      <c r="C11" s="50">
        <v>128</v>
      </c>
      <c r="D11" s="28">
        <v>92</v>
      </c>
      <c r="E11" s="28">
        <v>81</v>
      </c>
      <c r="F11" s="95">
        <v>57.5</v>
      </c>
      <c r="G11" s="103">
        <f t="shared" si="0"/>
        <v>358.5</v>
      </c>
      <c r="H11" s="48">
        <v>118</v>
      </c>
      <c r="I11" s="26">
        <v>89</v>
      </c>
      <c r="J11" s="26">
        <v>86</v>
      </c>
      <c r="K11" s="93">
        <v>50.5</v>
      </c>
      <c r="L11" s="103">
        <f t="shared" si="1"/>
        <v>343.5</v>
      </c>
      <c r="M11" s="48">
        <v>110</v>
      </c>
      <c r="N11" s="26"/>
      <c r="O11" s="26"/>
      <c r="P11" s="93"/>
      <c r="Q11" s="103">
        <f t="shared" si="2"/>
        <v>110</v>
      </c>
      <c r="R11" s="48">
        <v>109</v>
      </c>
      <c r="S11" s="26"/>
      <c r="T11" s="26"/>
      <c r="U11" s="93"/>
      <c r="V11" s="103">
        <f t="shared" si="3"/>
        <v>109</v>
      </c>
      <c r="W11" s="48">
        <v>107</v>
      </c>
      <c r="X11" s="26">
        <v>101</v>
      </c>
      <c r="Y11" s="26">
        <v>100</v>
      </c>
      <c r="Z11" s="93"/>
      <c r="AA11" s="103">
        <f t="shared" si="4"/>
        <v>308</v>
      </c>
      <c r="AB11" s="48">
        <v>89</v>
      </c>
      <c r="AC11" s="26">
        <v>85</v>
      </c>
      <c r="AD11" s="26">
        <v>76</v>
      </c>
      <c r="AE11" s="93">
        <v>73</v>
      </c>
      <c r="AF11" s="103">
        <f t="shared" si="5"/>
        <v>323</v>
      </c>
      <c r="AG11" s="75">
        <v>114</v>
      </c>
      <c r="AH11" s="11">
        <v>95</v>
      </c>
      <c r="AI11" s="11">
        <v>74</v>
      </c>
      <c r="AJ11" s="13">
        <v>72</v>
      </c>
      <c r="AK11" s="103">
        <f t="shared" si="6"/>
        <v>355</v>
      </c>
      <c r="AL11" s="50">
        <v>128</v>
      </c>
      <c r="AM11" s="28">
        <v>101</v>
      </c>
      <c r="AN11" s="28">
        <v>94</v>
      </c>
      <c r="AO11" s="95">
        <v>87</v>
      </c>
      <c r="AP11" s="103">
        <f t="shared" si="7"/>
        <v>410</v>
      </c>
      <c r="AQ11" s="367">
        <v>150</v>
      </c>
      <c r="AR11" s="365">
        <v>73</v>
      </c>
      <c r="AS11" s="28"/>
      <c r="AT11" s="95"/>
      <c r="AU11" s="103">
        <f t="shared" si="8"/>
        <v>223</v>
      </c>
      <c r="AV11" s="50">
        <v>110</v>
      </c>
      <c r="AW11" s="28">
        <v>106</v>
      </c>
      <c r="AX11" s="28">
        <v>105</v>
      </c>
      <c r="AY11" s="95"/>
      <c r="AZ11" s="103">
        <f t="shared" si="9"/>
        <v>321</v>
      </c>
      <c r="BA11" s="48">
        <v>109</v>
      </c>
      <c r="BB11" s="26">
        <v>101</v>
      </c>
      <c r="BC11" s="26">
        <v>90</v>
      </c>
      <c r="BD11" s="93"/>
      <c r="BE11" s="103">
        <f t="shared" si="10"/>
        <v>300</v>
      </c>
      <c r="BF11" s="50">
        <v>126</v>
      </c>
      <c r="BG11" s="28">
        <v>94</v>
      </c>
      <c r="BH11" s="28">
        <v>89</v>
      </c>
      <c r="BI11" s="95">
        <v>87</v>
      </c>
      <c r="BJ11" s="464">
        <f t="shared" si="11"/>
        <v>396</v>
      </c>
      <c r="BK11" s="69">
        <v>210</v>
      </c>
      <c r="BL11" s="21">
        <v>0</v>
      </c>
      <c r="BM11" s="21">
        <v>155</v>
      </c>
      <c r="BN11" s="21">
        <v>225</v>
      </c>
      <c r="BO11" s="67">
        <v>250</v>
      </c>
      <c r="BP11" s="82">
        <f t="shared" si="12"/>
        <v>4397</v>
      </c>
      <c r="BQ11" s="56">
        <v>6</v>
      </c>
      <c r="BR11" s="45">
        <v>110</v>
      </c>
      <c r="BS11" s="3">
        <v>106</v>
      </c>
      <c r="BT11" s="3">
        <v>99</v>
      </c>
      <c r="BU11" s="63"/>
      <c r="BV11" s="103">
        <f t="shared" si="13"/>
        <v>315</v>
      </c>
      <c r="BW11" s="48">
        <v>106</v>
      </c>
      <c r="BX11" s="26">
        <v>99</v>
      </c>
      <c r="BY11" s="26">
        <v>91</v>
      </c>
      <c r="BZ11" s="93"/>
      <c r="CA11" s="103">
        <f t="shared" si="14"/>
        <v>296</v>
      </c>
      <c r="CB11" s="48"/>
      <c r="CC11" s="26"/>
      <c r="CD11" s="26"/>
      <c r="CE11" s="93"/>
      <c r="CF11" s="103">
        <f t="shared" si="15"/>
        <v>0</v>
      </c>
      <c r="CG11" s="48">
        <v>126</v>
      </c>
      <c r="CH11" s="26"/>
      <c r="CI11" s="26"/>
      <c r="CJ11" s="93"/>
      <c r="CK11" s="103">
        <f t="shared" si="16"/>
        <v>126</v>
      </c>
      <c r="CL11" s="48">
        <v>118</v>
      </c>
      <c r="CM11" s="26">
        <v>109</v>
      </c>
      <c r="CN11" s="26"/>
      <c r="CO11" s="93"/>
      <c r="CP11" s="103">
        <f t="shared" si="17"/>
        <v>227</v>
      </c>
      <c r="CQ11" s="48">
        <v>110</v>
      </c>
      <c r="CR11" s="26">
        <v>93</v>
      </c>
      <c r="CS11" s="26">
        <v>91</v>
      </c>
      <c r="CT11" s="93"/>
      <c r="CU11" s="103">
        <f t="shared" si="18"/>
        <v>294</v>
      </c>
      <c r="CV11" s="214">
        <v>109</v>
      </c>
      <c r="CW11" s="81">
        <v>99</v>
      </c>
      <c r="CX11" s="81">
        <v>40.5</v>
      </c>
      <c r="CY11" s="142">
        <v>81</v>
      </c>
      <c r="CZ11" s="103">
        <f t="shared" si="19"/>
        <v>329.5</v>
      </c>
      <c r="DA11" s="50">
        <v>102</v>
      </c>
      <c r="DB11" s="28">
        <v>95</v>
      </c>
      <c r="DC11" s="28"/>
      <c r="DD11" s="63"/>
      <c r="DE11" s="103">
        <f t="shared" si="20"/>
        <v>197</v>
      </c>
      <c r="DF11" s="367">
        <v>107</v>
      </c>
      <c r="DG11" s="3"/>
      <c r="DH11" s="3"/>
      <c r="DI11" s="63"/>
      <c r="DJ11" s="103">
        <f t="shared" si="21"/>
        <v>107</v>
      </c>
      <c r="DK11" s="48">
        <v>118</v>
      </c>
      <c r="DL11" s="26"/>
      <c r="DM11" s="26"/>
      <c r="DN11" s="93"/>
      <c r="DO11" s="103">
        <f t="shared" si="22"/>
        <v>118</v>
      </c>
      <c r="DP11" s="45">
        <v>94</v>
      </c>
      <c r="DQ11" s="3"/>
      <c r="DR11" s="3"/>
      <c r="DS11" s="63"/>
      <c r="DT11" s="103">
        <f t="shared" si="23"/>
        <v>94</v>
      </c>
      <c r="DU11" s="45">
        <v>106</v>
      </c>
      <c r="DV11" s="3">
        <v>96</v>
      </c>
      <c r="DW11" s="3"/>
      <c r="DX11" s="63"/>
      <c r="DY11" s="103">
        <f t="shared" si="24"/>
        <v>202</v>
      </c>
      <c r="DZ11" s="55">
        <v>360</v>
      </c>
      <c r="EA11" s="8">
        <v>115</v>
      </c>
      <c r="EB11" s="8">
        <v>155</v>
      </c>
      <c r="EC11" s="8">
        <v>225</v>
      </c>
      <c r="ED11" s="62">
        <v>0</v>
      </c>
      <c r="EE11" s="59">
        <f t="shared" si="25"/>
        <v>3160.5</v>
      </c>
      <c r="EF11" s="117">
        <v>9</v>
      </c>
      <c r="EG11" s="196">
        <f t="shared" si="26"/>
        <v>7557.5</v>
      </c>
      <c r="EH11" s="482">
        <v>7</v>
      </c>
    </row>
    <row r="12" spans="1:138" ht="16.5" customHeight="1">
      <c r="A12" s="41">
        <v>8</v>
      </c>
      <c r="B12" s="191" t="s">
        <v>25</v>
      </c>
      <c r="C12" s="48">
        <v>102</v>
      </c>
      <c r="D12" s="3">
        <v>98</v>
      </c>
      <c r="E12" s="3">
        <v>84</v>
      </c>
      <c r="F12" s="63">
        <v>70</v>
      </c>
      <c r="G12" s="103">
        <f t="shared" si="0"/>
        <v>354</v>
      </c>
      <c r="H12" s="48">
        <v>107</v>
      </c>
      <c r="I12" s="26">
        <v>96</v>
      </c>
      <c r="J12" s="26">
        <v>92</v>
      </c>
      <c r="K12" s="93">
        <v>73</v>
      </c>
      <c r="L12" s="103">
        <f t="shared" si="1"/>
        <v>368</v>
      </c>
      <c r="M12" s="48"/>
      <c r="N12" s="26"/>
      <c r="O12" s="26">
        <v>62</v>
      </c>
      <c r="P12" s="93">
        <v>70</v>
      </c>
      <c r="Q12" s="103">
        <f t="shared" si="2"/>
        <v>132</v>
      </c>
      <c r="R12" s="48">
        <v>56.5</v>
      </c>
      <c r="S12" s="26"/>
      <c r="T12" s="26"/>
      <c r="U12" s="93"/>
      <c r="V12" s="103">
        <f t="shared" si="3"/>
        <v>56.5</v>
      </c>
      <c r="W12" s="48">
        <v>130</v>
      </c>
      <c r="X12" s="26">
        <v>122</v>
      </c>
      <c r="Y12" s="26">
        <v>106</v>
      </c>
      <c r="Z12" s="93">
        <v>102</v>
      </c>
      <c r="AA12" s="103">
        <f t="shared" si="4"/>
        <v>460</v>
      </c>
      <c r="AB12" s="48">
        <v>128</v>
      </c>
      <c r="AC12" s="26">
        <v>116</v>
      </c>
      <c r="AD12" s="26">
        <v>108</v>
      </c>
      <c r="AE12" s="93">
        <v>102</v>
      </c>
      <c r="AF12" s="103">
        <f t="shared" si="5"/>
        <v>454</v>
      </c>
      <c r="AG12" s="48">
        <v>134</v>
      </c>
      <c r="AH12" s="3">
        <v>100</v>
      </c>
      <c r="AI12" s="3">
        <v>98</v>
      </c>
      <c r="AJ12" s="63">
        <v>76</v>
      </c>
      <c r="AK12" s="103">
        <f t="shared" si="6"/>
        <v>408</v>
      </c>
      <c r="AL12" s="50"/>
      <c r="AM12" s="28"/>
      <c r="AN12" s="28">
        <v>44.5</v>
      </c>
      <c r="AO12" s="95">
        <v>68.5</v>
      </c>
      <c r="AP12" s="103">
        <f t="shared" si="7"/>
        <v>113</v>
      </c>
      <c r="AQ12" s="48">
        <v>137</v>
      </c>
      <c r="AR12" s="26">
        <v>112</v>
      </c>
      <c r="AS12" s="3"/>
      <c r="AT12" s="63"/>
      <c r="AU12" s="103">
        <f t="shared" si="8"/>
        <v>249</v>
      </c>
      <c r="AV12" s="45">
        <v>113</v>
      </c>
      <c r="AW12" s="3">
        <v>109</v>
      </c>
      <c r="AX12" s="3">
        <v>108</v>
      </c>
      <c r="AY12" s="63">
        <v>59</v>
      </c>
      <c r="AZ12" s="103">
        <f t="shared" si="9"/>
        <v>389</v>
      </c>
      <c r="BA12" s="48">
        <v>113</v>
      </c>
      <c r="BB12" s="26">
        <v>105</v>
      </c>
      <c r="BC12" s="26">
        <v>100</v>
      </c>
      <c r="BD12" s="93">
        <v>98</v>
      </c>
      <c r="BE12" s="103">
        <f t="shared" si="10"/>
        <v>416</v>
      </c>
      <c r="BF12" s="45"/>
      <c r="BG12" s="3"/>
      <c r="BH12" s="3"/>
      <c r="BI12" s="63">
        <v>73</v>
      </c>
      <c r="BJ12" s="464">
        <f t="shared" si="11"/>
        <v>73</v>
      </c>
      <c r="BK12" s="69">
        <v>290</v>
      </c>
      <c r="BL12" s="21">
        <v>270</v>
      </c>
      <c r="BM12" s="21">
        <v>145</v>
      </c>
      <c r="BN12" s="8">
        <v>155</v>
      </c>
      <c r="BO12" s="67">
        <v>330</v>
      </c>
      <c r="BP12" s="82">
        <f t="shared" si="12"/>
        <v>4662.5</v>
      </c>
      <c r="BQ12" s="56">
        <v>5</v>
      </c>
      <c r="BR12" s="45">
        <v>126</v>
      </c>
      <c r="BS12" s="3">
        <v>104</v>
      </c>
      <c r="BT12" s="3"/>
      <c r="BU12" s="63">
        <v>71.5</v>
      </c>
      <c r="BV12" s="103">
        <f t="shared" si="13"/>
        <v>301.5</v>
      </c>
      <c r="BW12" s="48">
        <v>109</v>
      </c>
      <c r="BX12" s="26">
        <v>103</v>
      </c>
      <c r="BY12" s="26"/>
      <c r="BZ12" s="93">
        <v>66</v>
      </c>
      <c r="CA12" s="103">
        <f t="shared" si="14"/>
        <v>278</v>
      </c>
      <c r="CB12" s="48"/>
      <c r="CC12" s="26"/>
      <c r="CD12" s="26"/>
      <c r="CE12" s="93"/>
      <c r="CF12" s="103">
        <f t="shared" si="15"/>
        <v>0</v>
      </c>
      <c r="CG12" s="48"/>
      <c r="CH12" s="26"/>
      <c r="CI12" s="26"/>
      <c r="CJ12" s="93"/>
      <c r="CK12" s="103">
        <f t="shared" si="16"/>
        <v>0</v>
      </c>
      <c r="CL12" s="48"/>
      <c r="CM12" s="26"/>
      <c r="CN12" s="26"/>
      <c r="CO12" s="93"/>
      <c r="CP12" s="103">
        <f t="shared" si="17"/>
        <v>0</v>
      </c>
      <c r="CQ12" s="48">
        <v>103</v>
      </c>
      <c r="CR12" s="26">
        <v>101</v>
      </c>
      <c r="CS12" s="26">
        <v>96</v>
      </c>
      <c r="CT12" s="93">
        <v>47</v>
      </c>
      <c r="CU12" s="103">
        <f t="shared" si="18"/>
        <v>347</v>
      </c>
      <c r="CV12" s="214">
        <v>118</v>
      </c>
      <c r="CW12" s="81">
        <v>113</v>
      </c>
      <c r="CX12" s="373">
        <v>47.5</v>
      </c>
      <c r="CY12" s="142">
        <v>40</v>
      </c>
      <c r="CZ12" s="103">
        <f t="shared" si="19"/>
        <v>318.5</v>
      </c>
      <c r="DA12" s="50">
        <v>109</v>
      </c>
      <c r="DB12" s="28"/>
      <c r="DC12" s="28"/>
      <c r="DD12" s="63"/>
      <c r="DE12" s="103">
        <f t="shared" si="20"/>
        <v>109</v>
      </c>
      <c r="DF12" s="367">
        <v>111</v>
      </c>
      <c r="DG12" s="3"/>
      <c r="DH12" s="3"/>
      <c r="DI12" s="63"/>
      <c r="DJ12" s="103">
        <f t="shared" si="21"/>
        <v>111</v>
      </c>
      <c r="DK12" s="48">
        <v>109</v>
      </c>
      <c r="DL12" s="26"/>
      <c r="DM12" s="26"/>
      <c r="DN12" s="93"/>
      <c r="DO12" s="103">
        <f t="shared" si="22"/>
        <v>109</v>
      </c>
      <c r="DP12" s="45">
        <v>150</v>
      </c>
      <c r="DQ12" s="3">
        <v>130</v>
      </c>
      <c r="DR12" s="3"/>
      <c r="DS12" s="63"/>
      <c r="DT12" s="103">
        <f t="shared" si="23"/>
        <v>280</v>
      </c>
      <c r="DU12" s="45">
        <v>111</v>
      </c>
      <c r="DV12" s="3"/>
      <c r="DW12" s="3"/>
      <c r="DX12" s="63"/>
      <c r="DY12" s="103">
        <f t="shared" si="24"/>
        <v>111</v>
      </c>
      <c r="DZ12" s="55">
        <v>292.5</v>
      </c>
      <c r="EA12" s="8">
        <v>390</v>
      </c>
      <c r="EB12" s="8">
        <v>145</v>
      </c>
      <c r="EC12" s="8">
        <v>0</v>
      </c>
      <c r="ED12" s="62">
        <v>0</v>
      </c>
      <c r="EE12" s="59">
        <f t="shared" si="25"/>
        <v>2792.5</v>
      </c>
      <c r="EF12" s="117">
        <v>10</v>
      </c>
      <c r="EG12" s="196">
        <f t="shared" si="26"/>
        <v>7455</v>
      </c>
      <c r="EH12" s="482">
        <v>8</v>
      </c>
    </row>
    <row r="13" spans="1:138" ht="16.5" customHeight="1">
      <c r="A13" s="41">
        <v>9</v>
      </c>
      <c r="B13" s="191" t="s">
        <v>14</v>
      </c>
      <c r="C13" s="45">
        <v>111</v>
      </c>
      <c r="D13" s="26">
        <v>105</v>
      </c>
      <c r="E13" s="26"/>
      <c r="F13" s="93"/>
      <c r="G13" s="103">
        <f t="shared" si="0"/>
        <v>216</v>
      </c>
      <c r="H13" s="48">
        <v>113</v>
      </c>
      <c r="I13" s="26">
        <v>102</v>
      </c>
      <c r="J13" s="26"/>
      <c r="K13" s="93"/>
      <c r="L13" s="103">
        <f t="shared" si="1"/>
        <v>215</v>
      </c>
      <c r="M13" s="48"/>
      <c r="N13" s="26"/>
      <c r="O13" s="26"/>
      <c r="P13" s="93"/>
      <c r="Q13" s="103">
        <f t="shared" si="2"/>
        <v>0</v>
      </c>
      <c r="R13" s="48">
        <v>108</v>
      </c>
      <c r="S13" s="26"/>
      <c r="T13" s="26"/>
      <c r="U13" s="93"/>
      <c r="V13" s="103">
        <f t="shared" si="3"/>
        <v>108</v>
      </c>
      <c r="W13" s="48">
        <v>146</v>
      </c>
      <c r="X13" s="26"/>
      <c r="Y13" s="26"/>
      <c r="Z13" s="93"/>
      <c r="AA13" s="103">
        <f t="shared" si="4"/>
        <v>146</v>
      </c>
      <c r="AB13" s="48">
        <v>140</v>
      </c>
      <c r="AC13" s="26">
        <v>109</v>
      </c>
      <c r="AD13" s="26"/>
      <c r="AE13" s="93"/>
      <c r="AF13" s="103">
        <f t="shared" si="5"/>
        <v>249</v>
      </c>
      <c r="AG13" s="214">
        <v>105</v>
      </c>
      <c r="AH13" s="365">
        <v>101</v>
      </c>
      <c r="AI13" s="26"/>
      <c r="AJ13" s="93"/>
      <c r="AK13" s="103">
        <f t="shared" si="6"/>
        <v>206</v>
      </c>
      <c r="AL13" s="50">
        <v>140</v>
      </c>
      <c r="AM13" s="26">
        <v>118</v>
      </c>
      <c r="AN13" s="26"/>
      <c r="AO13" s="93"/>
      <c r="AP13" s="103">
        <f t="shared" si="7"/>
        <v>258</v>
      </c>
      <c r="AQ13" s="367">
        <v>130</v>
      </c>
      <c r="AR13" s="26"/>
      <c r="AS13" s="26"/>
      <c r="AT13" s="93"/>
      <c r="AU13" s="103">
        <f t="shared" si="8"/>
        <v>130</v>
      </c>
      <c r="AV13" s="48">
        <v>134</v>
      </c>
      <c r="AW13" s="26"/>
      <c r="AX13" s="26"/>
      <c r="AY13" s="93"/>
      <c r="AZ13" s="103">
        <f t="shared" si="9"/>
        <v>134</v>
      </c>
      <c r="BA13" s="48">
        <v>132</v>
      </c>
      <c r="BB13" s="26"/>
      <c r="BC13" s="26"/>
      <c r="BD13" s="93"/>
      <c r="BE13" s="103">
        <f t="shared" si="10"/>
        <v>132</v>
      </c>
      <c r="BF13" s="48">
        <v>124</v>
      </c>
      <c r="BG13" s="26">
        <v>122</v>
      </c>
      <c r="BH13" s="26"/>
      <c r="BI13" s="93"/>
      <c r="BJ13" s="464">
        <f t="shared" si="11"/>
        <v>246</v>
      </c>
      <c r="BK13" s="233">
        <v>105</v>
      </c>
      <c r="BL13" s="65">
        <v>292.5</v>
      </c>
      <c r="BM13" s="8">
        <v>225</v>
      </c>
      <c r="BN13" s="21">
        <v>95</v>
      </c>
      <c r="BO13" s="62">
        <v>0</v>
      </c>
      <c r="BP13" s="82">
        <f t="shared" si="12"/>
        <v>2757.5</v>
      </c>
      <c r="BQ13" s="56">
        <v>12</v>
      </c>
      <c r="BR13" s="45">
        <v>124</v>
      </c>
      <c r="BS13" s="3"/>
      <c r="BT13" s="3"/>
      <c r="BU13" s="63"/>
      <c r="BV13" s="103">
        <f t="shared" si="13"/>
        <v>124</v>
      </c>
      <c r="BW13" s="48">
        <v>122</v>
      </c>
      <c r="BX13" s="26">
        <v>113</v>
      </c>
      <c r="BY13" s="26"/>
      <c r="BZ13" s="93"/>
      <c r="CA13" s="103">
        <f t="shared" si="14"/>
        <v>235</v>
      </c>
      <c r="CB13" s="48">
        <v>140</v>
      </c>
      <c r="CC13" s="26"/>
      <c r="CD13" s="26"/>
      <c r="CE13" s="93"/>
      <c r="CF13" s="103">
        <f t="shared" si="15"/>
        <v>140</v>
      </c>
      <c r="CG13" s="48">
        <v>130</v>
      </c>
      <c r="CH13" s="26">
        <v>118</v>
      </c>
      <c r="CI13" s="26"/>
      <c r="CJ13" s="93"/>
      <c r="CK13" s="103">
        <f t="shared" si="16"/>
        <v>248</v>
      </c>
      <c r="CL13" s="48">
        <v>143</v>
      </c>
      <c r="CM13" s="26"/>
      <c r="CN13" s="26"/>
      <c r="CO13" s="93"/>
      <c r="CP13" s="103">
        <f t="shared" si="17"/>
        <v>143</v>
      </c>
      <c r="CQ13" s="48">
        <v>105</v>
      </c>
      <c r="CR13" s="26"/>
      <c r="CS13" s="26"/>
      <c r="CT13" s="93"/>
      <c r="CU13" s="103">
        <f t="shared" si="18"/>
        <v>105</v>
      </c>
      <c r="CV13" s="214">
        <v>143</v>
      </c>
      <c r="CW13" s="81">
        <v>116</v>
      </c>
      <c r="CX13" s="81">
        <v>100</v>
      </c>
      <c r="CY13" s="142">
        <v>98</v>
      </c>
      <c r="CZ13" s="103">
        <f t="shared" si="19"/>
        <v>457</v>
      </c>
      <c r="DA13" s="50">
        <v>115</v>
      </c>
      <c r="DB13" s="28">
        <v>111</v>
      </c>
      <c r="DC13" s="28">
        <v>100</v>
      </c>
      <c r="DD13" s="95"/>
      <c r="DE13" s="103">
        <f t="shared" si="20"/>
        <v>326</v>
      </c>
      <c r="DF13" s="367">
        <v>132</v>
      </c>
      <c r="DG13" s="365">
        <v>120</v>
      </c>
      <c r="DH13" s="3"/>
      <c r="DI13" s="63"/>
      <c r="DJ13" s="103">
        <f t="shared" si="21"/>
        <v>252</v>
      </c>
      <c r="DK13" s="48">
        <v>140</v>
      </c>
      <c r="DL13" s="26"/>
      <c r="DM13" s="26"/>
      <c r="DN13" s="93"/>
      <c r="DO13" s="103">
        <f t="shared" si="22"/>
        <v>140</v>
      </c>
      <c r="DP13" s="45">
        <v>116</v>
      </c>
      <c r="DQ13" s="3"/>
      <c r="DR13" s="45"/>
      <c r="DS13" s="63"/>
      <c r="DT13" s="103">
        <f t="shared" si="23"/>
        <v>116</v>
      </c>
      <c r="DU13" s="45">
        <v>122</v>
      </c>
      <c r="DV13" s="3">
        <v>114</v>
      </c>
      <c r="DW13" s="3">
        <v>98</v>
      </c>
      <c r="DX13" s="63"/>
      <c r="DY13" s="103">
        <f t="shared" si="24"/>
        <v>334</v>
      </c>
      <c r="DZ13" s="55">
        <v>330</v>
      </c>
      <c r="EA13" s="8">
        <v>187.5</v>
      </c>
      <c r="EB13" s="8">
        <v>225</v>
      </c>
      <c r="EC13" s="8">
        <v>95</v>
      </c>
      <c r="ED13" s="62">
        <v>0</v>
      </c>
      <c r="EE13" s="59">
        <f t="shared" si="25"/>
        <v>3457.5</v>
      </c>
      <c r="EF13" s="117">
        <v>7</v>
      </c>
      <c r="EG13" s="196">
        <f t="shared" si="26"/>
        <v>6215</v>
      </c>
      <c r="EH13" s="482">
        <v>9</v>
      </c>
    </row>
    <row r="14" spans="1:138" ht="16.5" customHeight="1">
      <c r="A14" s="41">
        <v>10</v>
      </c>
      <c r="B14" s="191" t="s">
        <v>77</v>
      </c>
      <c r="C14" s="45">
        <v>120</v>
      </c>
      <c r="D14" s="39">
        <v>114</v>
      </c>
      <c r="E14" s="3">
        <v>87</v>
      </c>
      <c r="F14" s="63"/>
      <c r="G14" s="103">
        <f t="shared" si="0"/>
        <v>321</v>
      </c>
      <c r="H14" s="48">
        <v>137</v>
      </c>
      <c r="I14" s="26">
        <v>132</v>
      </c>
      <c r="J14" s="26">
        <v>114</v>
      </c>
      <c r="K14" s="93">
        <v>93</v>
      </c>
      <c r="L14" s="103">
        <f t="shared" si="1"/>
        <v>476</v>
      </c>
      <c r="M14" s="48"/>
      <c r="N14" s="26"/>
      <c r="O14" s="26"/>
      <c r="P14" s="93"/>
      <c r="Q14" s="103">
        <f t="shared" si="2"/>
        <v>0</v>
      </c>
      <c r="R14" s="48"/>
      <c r="S14" s="26"/>
      <c r="T14" s="26"/>
      <c r="U14" s="93"/>
      <c r="V14" s="103">
        <f t="shared" si="3"/>
        <v>0</v>
      </c>
      <c r="W14" s="48">
        <v>137</v>
      </c>
      <c r="X14" s="26"/>
      <c r="Y14" s="26"/>
      <c r="Z14" s="93"/>
      <c r="AA14" s="103">
        <f t="shared" si="4"/>
        <v>137</v>
      </c>
      <c r="AB14" s="48">
        <v>112</v>
      </c>
      <c r="AC14" s="26">
        <v>111</v>
      </c>
      <c r="AD14" s="26"/>
      <c r="AE14" s="93"/>
      <c r="AF14" s="103">
        <f t="shared" si="5"/>
        <v>223</v>
      </c>
      <c r="AG14" s="214">
        <v>122</v>
      </c>
      <c r="AH14" s="81">
        <v>115</v>
      </c>
      <c r="AI14" s="81">
        <v>110</v>
      </c>
      <c r="AJ14" s="142">
        <v>109</v>
      </c>
      <c r="AK14" s="103">
        <f t="shared" si="6"/>
        <v>456</v>
      </c>
      <c r="AL14" s="50">
        <v>130</v>
      </c>
      <c r="AM14" s="28">
        <v>104</v>
      </c>
      <c r="AN14" s="28">
        <v>99</v>
      </c>
      <c r="AO14" s="95"/>
      <c r="AP14" s="103">
        <f t="shared" si="7"/>
        <v>333</v>
      </c>
      <c r="AQ14" s="367">
        <v>140</v>
      </c>
      <c r="AR14" s="365">
        <v>126</v>
      </c>
      <c r="AS14" s="365">
        <v>122</v>
      </c>
      <c r="AT14" s="63"/>
      <c r="AU14" s="103">
        <f t="shared" si="8"/>
        <v>388</v>
      </c>
      <c r="AV14" s="45"/>
      <c r="AW14" s="39"/>
      <c r="AX14" s="3"/>
      <c r="AY14" s="63"/>
      <c r="AZ14" s="103">
        <f t="shared" si="9"/>
        <v>0</v>
      </c>
      <c r="BA14" s="48">
        <v>114</v>
      </c>
      <c r="BB14" s="26"/>
      <c r="BC14" s="26"/>
      <c r="BD14" s="93"/>
      <c r="BE14" s="103">
        <f t="shared" si="10"/>
        <v>114</v>
      </c>
      <c r="BF14" s="45">
        <v>134</v>
      </c>
      <c r="BG14" s="39">
        <v>120</v>
      </c>
      <c r="BH14" s="3">
        <v>114</v>
      </c>
      <c r="BI14" s="63"/>
      <c r="BJ14" s="464">
        <f t="shared" si="11"/>
        <v>368</v>
      </c>
      <c r="BK14" s="69">
        <v>390</v>
      </c>
      <c r="BL14" s="21">
        <v>360</v>
      </c>
      <c r="BM14" s="21">
        <v>180</v>
      </c>
      <c r="BN14" s="21">
        <v>0</v>
      </c>
      <c r="BO14" s="67">
        <v>77.5</v>
      </c>
      <c r="BP14" s="82">
        <f t="shared" si="12"/>
        <v>3823.5</v>
      </c>
      <c r="BQ14" s="56">
        <v>10</v>
      </c>
      <c r="BR14" s="45">
        <v>102</v>
      </c>
      <c r="BS14" s="3">
        <v>97</v>
      </c>
      <c r="BT14" s="39"/>
      <c r="BU14" s="63"/>
      <c r="BV14" s="103">
        <f t="shared" si="13"/>
        <v>199</v>
      </c>
      <c r="BW14" s="48">
        <v>140</v>
      </c>
      <c r="BX14" s="26">
        <v>90</v>
      </c>
      <c r="BY14" s="26">
        <v>88</v>
      </c>
      <c r="BZ14" s="93"/>
      <c r="CA14" s="103">
        <f t="shared" si="14"/>
        <v>318</v>
      </c>
      <c r="CB14" s="48"/>
      <c r="CC14" s="26"/>
      <c r="CD14" s="26"/>
      <c r="CE14" s="93"/>
      <c r="CF14" s="103">
        <f t="shared" si="15"/>
        <v>0</v>
      </c>
      <c r="CG14" s="48"/>
      <c r="CH14" s="26"/>
      <c r="CI14" s="26"/>
      <c r="CJ14" s="93"/>
      <c r="CK14" s="103">
        <f t="shared" si="16"/>
        <v>0</v>
      </c>
      <c r="CL14" s="48">
        <v>110</v>
      </c>
      <c r="CM14" s="26"/>
      <c r="CN14" s="26"/>
      <c r="CO14" s="93"/>
      <c r="CP14" s="103">
        <f t="shared" si="17"/>
        <v>110</v>
      </c>
      <c r="CQ14" s="48">
        <v>114</v>
      </c>
      <c r="CR14" s="26">
        <v>95</v>
      </c>
      <c r="CS14" s="26"/>
      <c r="CT14" s="93"/>
      <c r="CU14" s="103">
        <f t="shared" si="18"/>
        <v>209</v>
      </c>
      <c r="CV14" s="214">
        <v>114</v>
      </c>
      <c r="CW14" s="81">
        <v>90</v>
      </c>
      <c r="CX14" s="3"/>
      <c r="CY14" s="94"/>
      <c r="CZ14" s="103">
        <f t="shared" si="19"/>
        <v>204</v>
      </c>
      <c r="DA14" s="50">
        <v>99</v>
      </c>
      <c r="DB14" s="28"/>
      <c r="DC14" s="3"/>
      <c r="DD14" s="63"/>
      <c r="DE14" s="103">
        <f t="shared" si="20"/>
        <v>99</v>
      </c>
      <c r="DF14" s="50"/>
      <c r="DG14" s="3"/>
      <c r="DH14" s="3"/>
      <c r="DI14" s="63"/>
      <c r="DJ14" s="103">
        <f t="shared" si="21"/>
        <v>0</v>
      </c>
      <c r="DK14" s="48"/>
      <c r="DL14" s="26"/>
      <c r="DM14" s="26"/>
      <c r="DN14" s="93"/>
      <c r="DO14" s="103">
        <f t="shared" si="22"/>
        <v>0</v>
      </c>
      <c r="DP14" s="45">
        <v>103</v>
      </c>
      <c r="DQ14" s="3"/>
      <c r="DR14" s="45"/>
      <c r="DS14" s="63"/>
      <c r="DT14" s="103">
        <f t="shared" si="23"/>
        <v>103</v>
      </c>
      <c r="DU14" s="45">
        <v>105</v>
      </c>
      <c r="DV14" s="3"/>
      <c r="DW14" s="3"/>
      <c r="DX14" s="63"/>
      <c r="DY14" s="103">
        <f t="shared" si="24"/>
        <v>105</v>
      </c>
      <c r="DZ14" s="55">
        <v>62.5</v>
      </c>
      <c r="EA14" s="8">
        <v>0</v>
      </c>
      <c r="EB14" s="8">
        <v>180</v>
      </c>
      <c r="EC14" s="8">
        <v>0</v>
      </c>
      <c r="ED14" s="62">
        <v>82.5</v>
      </c>
      <c r="EE14" s="59">
        <f t="shared" si="25"/>
        <v>1672</v>
      </c>
      <c r="EF14" s="117">
        <v>12</v>
      </c>
      <c r="EG14" s="196">
        <f t="shared" si="26"/>
        <v>5495.5</v>
      </c>
      <c r="EH14" s="482">
        <v>10</v>
      </c>
    </row>
    <row r="15" spans="1:138" ht="16.5" customHeight="1">
      <c r="A15" s="41">
        <v>11</v>
      </c>
      <c r="B15" s="191" t="s">
        <v>2</v>
      </c>
      <c r="C15" s="50">
        <v>137</v>
      </c>
      <c r="D15" s="28">
        <v>53.5</v>
      </c>
      <c r="E15" s="28">
        <v>90</v>
      </c>
      <c r="F15" s="95"/>
      <c r="G15" s="103">
        <f t="shared" si="0"/>
        <v>280.5</v>
      </c>
      <c r="H15" s="48">
        <v>111</v>
      </c>
      <c r="I15" s="26">
        <v>55</v>
      </c>
      <c r="J15" s="26">
        <v>50</v>
      </c>
      <c r="K15" s="93">
        <v>87</v>
      </c>
      <c r="L15" s="103">
        <f t="shared" si="1"/>
        <v>303</v>
      </c>
      <c r="M15" s="48">
        <v>146</v>
      </c>
      <c r="N15" s="26">
        <v>116</v>
      </c>
      <c r="O15" s="26"/>
      <c r="P15" s="93"/>
      <c r="Q15" s="103">
        <f t="shared" si="2"/>
        <v>262</v>
      </c>
      <c r="R15" s="48">
        <v>134</v>
      </c>
      <c r="S15" s="26"/>
      <c r="T15" s="26"/>
      <c r="U15" s="93"/>
      <c r="V15" s="103">
        <f t="shared" si="3"/>
        <v>134</v>
      </c>
      <c r="W15" s="48">
        <v>116</v>
      </c>
      <c r="X15" s="26"/>
      <c r="Y15" s="26"/>
      <c r="Z15" s="93"/>
      <c r="AA15" s="103">
        <f t="shared" si="4"/>
        <v>116</v>
      </c>
      <c r="AB15" s="48">
        <v>98</v>
      </c>
      <c r="AC15" s="26">
        <v>93</v>
      </c>
      <c r="AD15" s="26">
        <v>45</v>
      </c>
      <c r="AE15" s="93"/>
      <c r="AF15" s="103">
        <f t="shared" si="5"/>
        <v>236</v>
      </c>
      <c r="AG15" s="75">
        <v>143</v>
      </c>
      <c r="AH15" s="11">
        <v>106</v>
      </c>
      <c r="AI15" s="11">
        <v>97</v>
      </c>
      <c r="AJ15" s="13">
        <v>70</v>
      </c>
      <c r="AK15" s="103">
        <f t="shared" si="6"/>
        <v>416</v>
      </c>
      <c r="AL15" s="50">
        <v>150</v>
      </c>
      <c r="AM15" s="28">
        <v>107</v>
      </c>
      <c r="AN15" s="28">
        <v>46.5</v>
      </c>
      <c r="AO15" s="95">
        <v>86</v>
      </c>
      <c r="AP15" s="103">
        <f t="shared" si="7"/>
        <v>389.5</v>
      </c>
      <c r="AQ15" s="367">
        <v>116</v>
      </c>
      <c r="AR15" s="28"/>
      <c r="AS15" s="28"/>
      <c r="AT15" s="95"/>
      <c r="AU15" s="103">
        <f t="shared" si="8"/>
        <v>116</v>
      </c>
      <c r="AV15" s="50"/>
      <c r="AW15" s="28"/>
      <c r="AX15" s="28"/>
      <c r="AY15" s="95"/>
      <c r="AZ15" s="103">
        <f t="shared" si="9"/>
        <v>0</v>
      </c>
      <c r="BA15" s="48">
        <v>140</v>
      </c>
      <c r="BB15" s="26"/>
      <c r="BC15" s="26"/>
      <c r="BD15" s="93"/>
      <c r="BE15" s="103">
        <f t="shared" si="10"/>
        <v>140</v>
      </c>
      <c r="BF15" s="50">
        <v>143</v>
      </c>
      <c r="BG15" s="28">
        <v>49.5</v>
      </c>
      <c r="BH15" s="28">
        <v>98</v>
      </c>
      <c r="BI15" s="95">
        <v>90</v>
      </c>
      <c r="BJ15" s="464">
        <f t="shared" si="11"/>
        <v>380.5</v>
      </c>
      <c r="BK15" s="69">
        <v>315</v>
      </c>
      <c r="BL15" s="66">
        <v>290</v>
      </c>
      <c r="BM15" s="66">
        <v>0</v>
      </c>
      <c r="BN15" s="21">
        <v>115</v>
      </c>
      <c r="BO15" s="67">
        <v>0</v>
      </c>
      <c r="BP15" s="82">
        <f t="shared" si="12"/>
        <v>3493.5</v>
      </c>
      <c r="BQ15" s="56">
        <v>11</v>
      </c>
      <c r="BR15" s="50">
        <v>122</v>
      </c>
      <c r="BS15" s="28"/>
      <c r="BT15" s="28"/>
      <c r="BU15" s="95"/>
      <c r="BV15" s="103">
        <f t="shared" si="13"/>
        <v>122</v>
      </c>
      <c r="BW15" s="48">
        <v>112</v>
      </c>
      <c r="BX15" s="26"/>
      <c r="BY15" s="26"/>
      <c r="BZ15" s="93"/>
      <c r="CA15" s="103">
        <f t="shared" si="14"/>
        <v>112</v>
      </c>
      <c r="CB15" s="48"/>
      <c r="CC15" s="26"/>
      <c r="CD15" s="26"/>
      <c r="CE15" s="93"/>
      <c r="CF15" s="103">
        <f t="shared" si="15"/>
        <v>0</v>
      </c>
      <c r="CG15" s="48">
        <v>140</v>
      </c>
      <c r="CH15" s="26"/>
      <c r="CI15" s="26"/>
      <c r="CJ15" s="93"/>
      <c r="CK15" s="103">
        <f t="shared" si="16"/>
        <v>140</v>
      </c>
      <c r="CL15" s="48">
        <v>112</v>
      </c>
      <c r="CM15" s="26"/>
      <c r="CN15" s="26"/>
      <c r="CO15" s="93"/>
      <c r="CP15" s="103">
        <f t="shared" si="17"/>
        <v>112</v>
      </c>
      <c r="CQ15" s="48"/>
      <c r="CR15" s="26"/>
      <c r="CS15" s="26"/>
      <c r="CT15" s="93"/>
      <c r="CU15" s="103">
        <f t="shared" si="18"/>
        <v>0</v>
      </c>
      <c r="CV15" s="75">
        <v>103</v>
      </c>
      <c r="CW15" s="11">
        <v>93</v>
      </c>
      <c r="CX15" s="28"/>
      <c r="CY15" s="95"/>
      <c r="CZ15" s="103">
        <f t="shared" si="19"/>
        <v>196</v>
      </c>
      <c r="DA15" s="50">
        <v>96</v>
      </c>
      <c r="DB15" s="28"/>
      <c r="DC15" s="28"/>
      <c r="DD15" s="95"/>
      <c r="DE15" s="103">
        <f t="shared" si="20"/>
        <v>96</v>
      </c>
      <c r="DF15" s="50"/>
      <c r="DG15" s="28"/>
      <c r="DH15" s="28"/>
      <c r="DI15" s="95"/>
      <c r="DJ15" s="103">
        <f t="shared" si="21"/>
        <v>0</v>
      </c>
      <c r="DK15" s="48"/>
      <c r="DL15" s="26"/>
      <c r="DM15" s="26"/>
      <c r="DN15" s="93"/>
      <c r="DO15" s="103">
        <f t="shared" si="22"/>
        <v>0</v>
      </c>
      <c r="DP15" s="50">
        <v>99</v>
      </c>
      <c r="DQ15" s="28"/>
      <c r="DR15" s="28"/>
      <c r="DS15" s="95"/>
      <c r="DT15" s="103">
        <f t="shared" si="23"/>
        <v>99</v>
      </c>
      <c r="DU15" s="50">
        <v>107</v>
      </c>
      <c r="DV15" s="28"/>
      <c r="DW15" s="28"/>
      <c r="DX15" s="95"/>
      <c r="DY15" s="103">
        <f t="shared" si="24"/>
        <v>107</v>
      </c>
      <c r="DZ15" s="55">
        <v>0</v>
      </c>
      <c r="EA15" s="8">
        <v>62.5</v>
      </c>
      <c r="EB15" s="66">
        <v>0</v>
      </c>
      <c r="EC15" s="8">
        <v>115</v>
      </c>
      <c r="ED15" s="62">
        <v>0</v>
      </c>
      <c r="EE15" s="59">
        <f t="shared" si="25"/>
        <v>1161.5</v>
      </c>
      <c r="EF15" s="117">
        <v>14</v>
      </c>
      <c r="EG15" s="196">
        <f t="shared" si="26"/>
        <v>4655</v>
      </c>
      <c r="EH15" s="482">
        <v>11</v>
      </c>
    </row>
    <row r="16" spans="1:138" ht="16.5" customHeight="1">
      <c r="A16" s="41">
        <v>12</v>
      </c>
      <c r="B16" s="191" t="s">
        <v>17</v>
      </c>
      <c r="C16" s="45">
        <v>143</v>
      </c>
      <c r="D16" s="28">
        <v>109</v>
      </c>
      <c r="E16" s="28">
        <v>95</v>
      </c>
      <c r="F16" s="95"/>
      <c r="G16" s="103">
        <f t="shared" si="0"/>
        <v>347</v>
      </c>
      <c r="H16" s="48">
        <v>124</v>
      </c>
      <c r="I16" s="26">
        <v>120</v>
      </c>
      <c r="J16" s="26">
        <v>105</v>
      </c>
      <c r="K16" s="93">
        <v>88</v>
      </c>
      <c r="L16" s="103">
        <f t="shared" si="1"/>
        <v>437</v>
      </c>
      <c r="M16" s="48">
        <v>134</v>
      </c>
      <c r="N16" s="26">
        <v>130</v>
      </c>
      <c r="O16" s="26">
        <v>112</v>
      </c>
      <c r="P16" s="93"/>
      <c r="Q16" s="103">
        <f t="shared" si="2"/>
        <v>376</v>
      </c>
      <c r="R16" s="48">
        <v>128</v>
      </c>
      <c r="S16" s="26">
        <v>116</v>
      </c>
      <c r="T16" s="26">
        <v>110</v>
      </c>
      <c r="U16" s="93"/>
      <c r="V16" s="103">
        <f t="shared" si="3"/>
        <v>354</v>
      </c>
      <c r="W16" s="48">
        <v>140</v>
      </c>
      <c r="X16" s="26">
        <v>115</v>
      </c>
      <c r="Y16" s="26"/>
      <c r="Z16" s="93"/>
      <c r="AA16" s="103">
        <f t="shared" si="4"/>
        <v>255</v>
      </c>
      <c r="AB16" s="48">
        <v>115</v>
      </c>
      <c r="AC16" s="26">
        <v>101</v>
      </c>
      <c r="AD16" s="26">
        <v>75</v>
      </c>
      <c r="AE16" s="93"/>
      <c r="AF16" s="103">
        <f t="shared" si="5"/>
        <v>291</v>
      </c>
      <c r="AG16" s="214">
        <v>130</v>
      </c>
      <c r="AH16" s="11">
        <v>102</v>
      </c>
      <c r="AI16" s="11">
        <v>80</v>
      </c>
      <c r="AJ16" s="93"/>
      <c r="AK16" s="103">
        <f t="shared" si="6"/>
        <v>312</v>
      </c>
      <c r="AL16" s="50">
        <v>105</v>
      </c>
      <c r="AM16" s="28">
        <v>102</v>
      </c>
      <c r="AN16" s="28">
        <v>91</v>
      </c>
      <c r="AO16" s="95"/>
      <c r="AP16" s="103">
        <f t="shared" si="7"/>
        <v>298</v>
      </c>
      <c r="AQ16" s="367">
        <v>110</v>
      </c>
      <c r="AR16" s="28"/>
      <c r="AS16" s="28"/>
      <c r="AT16" s="95"/>
      <c r="AU16" s="103">
        <f t="shared" si="8"/>
        <v>110</v>
      </c>
      <c r="AV16" s="50"/>
      <c r="AW16" s="28"/>
      <c r="AX16" s="28"/>
      <c r="AY16" s="95"/>
      <c r="AZ16" s="103">
        <f t="shared" si="9"/>
        <v>0</v>
      </c>
      <c r="BA16" s="48">
        <v>126</v>
      </c>
      <c r="BB16" s="26">
        <v>112</v>
      </c>
      <c r="BC16" s="26"/>
      <c r="BD16" s="93"/>
      <c r="BE16" s="103">
        <f t="shared" si="10"/>
        <v>238</v>
      </c>
      <c r="BF16" s="50">
        <v>115</v>
      </c>
      <c r="BG16" s="28">
        <v>110</v>
      </c>
      <c r="BH16" s="28">
        <v>102</v>
      </c>
      <c r="BI16" s="95"/>
      <c r="BJ16" s="464">
        <f t="shared" si="11"/>
        <v>327</v>
      </c>
      <c r="BK16" s="372">
        <v>232.5</v>
      </c>
      <c r="BL16" s="21">
        <v>310</v>
      </c>
      <c r="BM16" s="21">
        <v>125</v>
      </c>
      <c r="BN16" s="21">
        <v>135</v>
      </c>
      <c r="BO16" s="67"/>
      <c r="BP16" s="82">
        <f t="shared" si="12"/>
        <v>4147.5</v>
      </c>
      <c r="BQ16" s="56">
        <v>8</v>
      </c>
      <c r="BR16" s="50"/>
      <c r="BS16" s="28"/>
      <c r="BT16" s="28"/>
      <c r="BU16" s="95"/>
      <c r="BV16" s="103">
        <f t="shared" si="13"/>
        <v>0</v>
      </c>
      <c r="BW16" s="48">
        <v>124</v>
      </c>
      <c r="BX16" s="26"/>
      <c r="BY16" s="26"/>
      <c r="BZ16" s="93"/>
      <c r="CA16" s="103">
        <f t="shared" si="14"/>
        <v>124</v>
      </c>
      <c r="CB16" s="48"/>
      <c r="CC16" s="26"/>
      <c r="CD16" s="26"/>
      <c r="CE16" s="93"/>
      <c r="CF16" s="103">
        <f t="shared" si="15"/>
        <v>0</v>
      </c>
      <c r="CG16" s="48">
        <v>112</v>
      </c>
      <c r="CH16" s="26"/>
      <c r="CI16" s="26"/>
      <c r="CJ16" s="93"/>
      <c r="CK16" s="103">
        <f t="shared" si="16"/>
        <v>112</v>
      </c>
      <c r="CL16" s="48"/>
      <c r="CM16" s="26"/>
      <c r="CN16" s="26"/>
      <c r="CO16" s="93"/>
      <c r="CP16" s="103">
        <f t="shared" si="17"/>
        <v>0</v>
      </c>
      <c r="CQ16" s="48"/>
      <c r="CR16" s="26"/>
      <c r="CS16" s="26"/>
      <c r="CT16" s="93"/>
      <c r="CU16" s="103">
        <f t="shared" si="18"/>
        <v>0</v>
      </c>
      <c r="CV16" s="75">
        <v>83</v>
      </c>
      <c r="CW16" s="28"/>
      <c r="CX16" s="28"/>
      <c r="CY16" s="95"/>
      <c r="CZ16" s="103">
        <f t="shared" si="19"/>
        <v>83</v>
      </c>
      <c r="DA16" s="50"/>
      <c r="DB16" s="28"/>
      <c r="DC16" s="28"/>
      <c r="DD16" s="95"/>
      <c r="DE16" s="103">
        <f t="shared" si="20"/>
        <v>0</v>
      </c>
      <c r="DF16" s="50"/>
      <c r="DG16" s="28"/>
      <c r="DH16" s="28"/>
      <c r="DI16" s="95"/>
      <c r="DJ16" s="103">
        <f t="shared" si="21"/>
        <v>0</v>
      </c>
      <c r="DK16" s="48"/>
      <c r="DL16" s="26"/>
      <c r="DM16" s="26"/>
      <c r="DN16" s="93"/>
      <c r="DO16" s="103">
        <f t="shared" si="22"/>
        <v>0</v>
      </c>
      <c r="DP16" s="50"/>
      <c r="DQ16" s="28"/>
      <c r="DR16" s="28"/>
      <c r="DS16" s="95"/>
      <c r="DT16" s="103">
        <f t="shared" si="23"/>
        <v>0</v>
      </c>
      <c r="DU16" s="50"/>
      <c r="DV16" s="28"/>
      <c r="DW16" s="28"/>
      <c r="DX16" s="95"/>
      <c r="DY16" s="103">
        <f t="shared" si="24"/>
        <v>0</v>
      </c>
      <c r="DZ16" s="55">
        <v>0</v>
      </c>
      <c r="EA16" s="8">
        <v>0</v>
      </c>
      <c r="EB16" s="8">
        <v>0</v>
      </c>
      <c r="EC16" s="8">
        <v>135</v>
      </c>
      <c r="ED16" s="62">
        <v>0</v>
      </c>
      <c r="EE16" s="59">
        <f t="shared" si="25"/>
        <v>454</v>
      </c>
      <c r="EF16" s="117">
        <v>15</v>
      </c>
      <c r="EG16" s="196">
        <f t="shared" si="26"/>
        <v>4601.5</v>
      </c>
      <c r="EH16" s="482">
        <v>12</v>
      </c>
    </row>
    <row r="17" spans="1:138" ht="16.5" customHeight="1">
      <c r="A17" s="41">
        <v>13</v>
      </c>
      <c r="B17" s="193" t="s">
        <v>8</v>
      </c>
      <c r="C17" s="46">
        <v>104</v>
      </c>
      <c r="D17" s="28">
        <v>96</v>
      </c>
      <c r="E17" s="28">
        <v>82</v>
      </c>
      <c r="F17" s="95"/>
      <c r="G17" s="103">
        <f t="shared" si="0"/>
        <v>282</v>
      </c>
      <c r="H17" s="48">
        <v>130</v>
      </c>
      <c r="I17" s="26">
        <v>82</v>
      </c>
      <c r="J17" s="26">
        <v>81</v>
      </c>
      <c r="K17" s="93"/>
      <c r="L17" s="103">
        <f t="shared" si="1"/>
        <v>293</v>
      </c>
      <c r="M17" s="48">
        <v>128</v>
      </c>
      <c r="N17" s="26">
        <v>109</v>
      </c>
      <c r="O17" s="26"/>
      <c r="P17" s="93"/>
      <c r="Q17" s="103">
        <f t="shared" si="2"/>
        <v>237</v>
      </c>
      <c r="R17" s="48">
        <v>140</v>
      </c>
      <c r="S17" s="26">
        <v>107</v>
      </c>
      <c r="T17" s="26"/>
      <c r="U17" s="93"/>
      <c r="V17" s="103">
        <f t="shared" si="3"/>
        <v>247</v>
      </c>
      <c r="W17" s="48">
        <v>128</v>
      </c>
      <c r="X17" s="26">
        <v>126</v>
      </c>
      <c r="Y17" s="26">
        <v>105</v>
      </c>
      <c r="Z17" s="93"/>
      <c r="AA17" s="103">
        <f t="shared" si="4"/>
        <v>359</v>
      </c>
      <c r="AB17" s="48">
        <v>132</v>
      </c>
      <c r="AC17" s="26">
        <v>91</v>
      </c>
      <c r="AD17" s="26">
        <v>81</v>
      </c>
      <c r="AE17" s="93">
        <v>80</v>
      </c>
      <c r="AF17" s="103">
        <f t="shared" si="5"/>
        <v>384</v>
      </c>
      <c r="AG17" s="214">
        <v>116</v>
      </c>
      <c r="AH17" s="11">
        <v>94</v>
      </c>
      <c r="AI17" s="11">
        <v>77</v>
      </c>
      <c r="AJ17" s="13">
        <v>69</v>
      </c>
      <c r="AK17" s="103">
        <f t="shared" si="6"/>
        <v>356</v>
      </c>
      <c r="AL17" s="50">
        <v>116</v>
      </c>
      <c r="AM17" s="28">
        <v>111</v>
      </c>
      <c r="AN17" s="28">
        <v>90</v>
      </c>
      <c r="AO17" s="95">
        <v>88</v>
      </c>
      <c r="AP17" s="103">
        <f t="shared" si="7"/>
        <v>405</v>
      </c>
      <c r="AQ17" s="367">
        <v>124</v>
      </c>
      <c r="AR17" s="28"/>
      <c r="AS17" s="28"/>
      <c r="AT17" s="95"/>
      <c r="AU17" s="103">
        <f t="shared" si="8"/>
        <v>124</v>
      </c>
      <c r="AV17" s="50"/>
      <c r="AW17" s="28"/>
      <c r="AX17" s="28"/>
      <c r="AY17" s="95"/>
      <c r="AZ17" s="103">
        <f t="shared" si="9"/>
        <v>0</v>
      </c>
      <c r="BA17" s="48">
        <v>137</v>
      </c>
      <c r="BB17" s="26">
        <v>111</v>
      </c>
      <c r="BC17" s="26">
        <v>84</v>
      </c>
      <c r="BD17" s="93"/>
      <c r="BE17" s="103">
        <f t="shared" si="10"/>
        <v>332</v>
      </c>
      <c r="BF17" s="50">
        <v>118</v>
      </c>
      <c r="BG17" s="28">
        <v>107</v>
      </c>
      <c r="BH17" s="28">
        <v>91</v>
      </c>
      <c r="BI17" s="95"/>
      <c r="BJ17" s="464">
        <f t="shared" si="11"/>
        <v>316</v>
      </c>
      <c r="BK17" s="69">
        <v>270</v>
      </c>
      <c r="BL17" s="21">
        <v>150</v>
      </c>
      <c r="BM17" s="21">
        <v>90</v>
      </c>
      <c r="BN17" s="21">
        <v>0</v>
      </c>
      <c r="BO17" s="67">
        <v>232.5</v>
      </c>
      <c r="BP17" s="82">
        <f t="shared" si="12"/>
        <v>4077.5</v>
      </c>
      <c r="BQ17" s="56">
        <v>9</v>
      </c>
      <c r="BR17" s="44">
        <v>103</v>
      </c>
      <c r="BS17" s="20"/>
      <c r="BT17" s="20"/>
      <c r="BU17" s="64"/>
      <c r="BV17" s="103">
        <f t="shared" si="13"/>
        <v>103</v>
      </c>
      <c r="BW17" s="48">
        <v>95</v>
      </c>
      <c r="BX17" s="26"/>
      <c r="BY17" s="26"/>
      <c r="BZ17" s="93"/>
      <c r="CA17" s="103">
        <f t="shared" si="14"/>
        <v>95</v>
      </c>
      <c r="CB17" s="48"/>
      <c r="CC17" s="26"/>
      <c r="CD17" s="26"/>
      <c r="CE17" s="93"/>
      <c r="CF17" s="103">
        <f t="shared" si="15"/>
        <v>0</v>
      </c>
      <c r="CG17" s="48"/>
      <c r="CH17" s="26"/>
      <c r="CI17" s="26"/>
      <c r="CJ17" s="93"/>
      <c r="CK17" s="103">
        <f t="shared" si="16"/>
        <v>0</v>
      </c>
      <c r="CL17" s="48"/>
      <c r="CM17" s="26"/>
      <c r="CN17" s="26"/>
      <c r="CO17" s="93"/>
      <c r="CP17" s="103">
        <f t="shared" si="17"/>
        <v>0</v>
      </c>
      <c r="CQ17" s="48"/>
      <c r="CR17" s="26"/>
      <c r="CS17" s="26"/>
      <c r="CT17" s="93"/>
      <c r="CU17" s="103">
        <f t="shared" si="18"/>
        <v>0</v>
      </c>
      <c r="CV17" s="374">
        <v>78</v>
      </c>
      <c r="CW17" s="20"/>
      <c r="CX17" s="20"/>
      <c r="CY17" s="64"/>
      <c r="CZ17" s="103">
        <f t="shared" si="19"/>
        <v>78</v>
      </c>
      <c r="DA17" s="44"/>
      <c r="DB17" s="20"/>
      <c r="DC17" s="20"/>
      <c r="DD17" s="64"/>
      <c r="DE17" s="103">
        <f t="shared" si="20"/>
        <v>0</v>
      </c>
      <c r="DF17" s="44"/>
      <c r="DG17" s="20"/>
      <c r="DH17" s="20"/>
      <c r="DI17" s="64"/>
      <c r="DJ17" s="103">
        <f t="shared" si="21"/>
        <v>0</v>
      </c>
      <c r="DK17" s="48"/>
      <c r="DL17" s="26"/>
      <c r="DM17" s="26"/>
      <c r="DN17" s="93"/>
      <c r="DO17" s="103">
        <f t="shared" si="22"/>
        <v>0</v>
      </c>
      <c r="DP17" s="44"/>
      <c r="DQ17" s="20"/>
      <c r="DR17" s="20"/>
      <c r="DS17" s="64"/>
      <c r="DT17" s="103">
        <f t="shared" si="23"/>
        <v>0</v>
      </c>
      <c r="DU17" s="44"/>
      <c r="DV17" s="20"/>
      <c r="DW17" s="20"/>
      <c r="DX17" s="64"/>
      <c r="DY17" s="103">
        <f t="shared" si="24"/>
        <v>0</v>
      </c>
      <c r="DZ17" s="55">
        <v>0</v>
      </c>
      <c r="EA17" s="8">
        <v>0</v>
      </c>
      <c r="EB17" s="8">
        <v>90</v>
      </c>
      <c r="EC17" s="8">
        <v>0</v>
      </c>
      <c r="ED17" s="62">
        <v>0</v>
      </c>
      <c r="EE17" s="59">
        <f t="shared" si="25"/>
        <v>366</v>
      </c>
      <c r="EF17" s="117">
        <v>16</v>
      </c>
      <c r="EG17" s="196">
        <f t="shared" si="26"/>
        <v>4443.5</v>
      </c>
      <c r="EH17" s="482">
        <v>13</v>
      </c>
    </row>
    <row r="18" spans="1:138" ht="16.5" customHeight="1">
      <c r="A18" s="41">
        <v>14</v>
      </c>
      <c r="B18" s="191" t="s">
        <v>11</v>
      </c>
      <c r="C18" s="45"/>
      <c r="D18" s="3"/>
      <c r="E18" s="3"/>
      <c r="F18" s="63">
        <v>54</v>
      </c>
      <c r="G18" s="103">
        <f t="shared" si="0"/>
        <v>54</v>
      </c>
      <c r="H18" s="48">
        <v>52</v>
      </c>
      <c r="I18" s="26">
        <v>50</v>
      </c>
      <c r="J18" s="26"/>
      <c r="K18" s="93"/>
      <c r="L18" s="103">
        <f t="shared" si="1"/>
        <v>102</v>
      </c>
      <c r="M18" s="48">
        <v>62</v>
      </c>
      <c r="N18" s="26">
        <v>54</v>
      </c>
      <c r="O18" s="26"/>
      <c r="P18" s="93"/>
      <c r="Q18" s="103">
        <f t="shared" si="2"/>
        <v>116</v>
      </c>
      <c r="R18" s="48">
        <v>56.5</v>
      </c>
      <c r="S18" s="26"/>
      <c r="T18" s="26"/>
      <c r="U18" s="93"/>
      <c r="V18" s="103">
        <f t="shared" si="3"/>
        <v>56.5</v>
      </c>
      <c r="W18" s="48">
        <v>50</v>
      </c>
      <c r="X18" s="26"/>
      <c r="Y18" s="26"/>
      <c r="Z18" s="93"/>
      <c r="AA18" s="103">
        <f t="shared" si="4"/>
        <v>50</v>
      </c>
      <c r="AB18" s="48">
        <v>39.5</v>
      </c>
      <c r="AC18" s="26"/>
      <c r="AD18" s="26"/>
      <c r="AE18" s="93"/>
      <c r="AF18" s="103">
        <f t="shared" si="5"/>
        <v>39.5</v>
      </c>
      <c r="AG18" s="50"/>
      <c r="AH18" s="28"/>
      <c r="AI18" s="26"/>
      <c r="AJ18" s="93"/>
      <c r="AK18" s="103">
        <f t="shared" si="6"/>
        <v>0</v>
      </c>
      <c r="AL18" s="45">
        <v>44.5</v>
      </c>
      <c r="AM18" s="3"/>
      <c r="AN18" s="3"/>
      <c r="AO18" s="63"/>
      <c r="AP18" s="103">
        <f t="shared" si="7"/>
        <v>44.5</v>
      </c>
      <c r="AQ18" s="45"/>
      <c r="AR18" s="3"/>
      <c r="AS18" s="3"/>
      <c r="AT18" s="63"/>
      <c r="AU18" s="103">
        <f t="shared" si="8"/>
        <v>0</v>
      </c>
      <c r="AV18" s="45">
        <v>55.5</v>
      </c>
      <c r="AW18" s="3"/>
      <c r="AX18" s="3"/>
      <c r="AY18" s="63"/>
      <c r="AZ18" s="103">
        <f t="shared" si="9"/>
        <v>55.5</v>
      </c>
      <c r="BA18" s="48">
        <v>46</v>
      </c>
      <c r="BB18" s="26"/>
      <c r="BC18" s="26"/>
      <c r="BD18" s="93"/>
      <c r="BE18" s="103">
        <f t="shared" si="10"/>
        <v>46</v>
      </c>
      <c r="BF18" s="45"/>
      <c r="BG18" s="3"/>
      <c r="BH18" s="3"/>
      <c r="BI18" s="63"/>
      <c r="BJ18" s="464">
        <f t="shared" si="11"/>
        <v>0</v>
      </c>
      <c r="BK18" s="69">
        <v>0</v>
      </c>
      <c r="BL18" s="262">
        <v>0</v>
      </c>
      <c r="BM18" s="21">
        <v>125</v>
      </c>
      <c r="BN18" s="21">
        <v>0</v>
      </c>
      <c r="BO18" s="67">
        <v>0</v>
      </c>
      <c r="BP18" s="82">
        <f t="shared" si="12"/>
        <v>689</v>
      </c>
      <c r="BQ18" s="56">
        <v>18</v>
      </c>
      <c r="BR18" s="48">
        <v>128</v>
      </c>
      <c r="BS18" s="26">
        <v>109</v>
      </c>
      <c r="BT18" s="26">
        <v>101</v>
      </c>
      <c r="BU18" s="93"/>
      <c r="BV18" s="103">
        <f t="shared" si="13"/>
        <v>338</v>
      </c>
      <c r="BW18" s="48">
        <v>104</v>
      </c>
      <c r="BX18" s="26">
        <v>98</v>
      </c>
      <c r="BY18" s="26">
        <v>93</v>
      </c>
      <c r="BZ18" s="93">
        <v>48.5</v>
      </c>
      <c r="CA18" s="103">
        <f t="shared" si="14"/>
        <v>343.5</v>
      </c>
      <c r="CB18" s="48">
        <v>120</v>
      </c>
      <c r="CC18" s="26"/>
      <c r="CD18" s="26"/>
      <c r="CE18" s="93"/>
      <c r="CF18" s="103">
        <f t="shared" si="15"/>
        <v>120</v>
      </c>
      <c r="CG18" s="48">
        <v>128</v>
      </c>
      <c r="CH18" s="26"/>
      <c r="CI18" s="26"/>
      <c r="CJ18" s="93"/>
      <c r="CK18" s="103">
        <f t="shared" si="16"/>
        <v>128</v>
      </c>
      <c r="CL18" s="48">
        <v>116</v>
      </c>
      <c r="CM18" s="26"/>
      <c r="CN18" s="26"/>
      <c r="CO18" s="93"/>
      <c r="CP18" s="103">
        <f t="shared" si="17"/>
        <v>116</v>
      </c>
      <c r="CQ18" s="48">
        <v>130</v>
      </c>
      <c r="CR18" s="26">
        <v>112</v>
      </c>
      <c r="CS18" s="26">
        <v>98</v>
      </c>
      <c r="CT18" s="93"/>
      <c r="CU18" s="103">
        <f t="shared" si="18"/>
        <v>340</v>
      </c>
      <c r="CV18" s="367">
        <v>105</v>
      </c>
      <c r="CW18" s="365">
        <v>102</v>
      </c>
      <c r="CX18" s="365">
        <v>88</v>
      </c>
      <c r="CY18" s="93"/>
      <c r="CZ18" s="103">
        <f t="shared" si="19"/>
        <v>295</v>
      </c>
      <c r="DA18" s="50">
        <v>107</v>
      </c>
      <c r="DB18" s="28">
        <v>103</v>
      </c>
      <c r="DC18" s="28">
        <v>101</v>
      </c>
      <c r="DD18" s="93"/>
      <c r="DE18" s="103">
        <f t="shared" si="20"/>
        <v>311</v>
      </c>
      <c r="DF18" s="367">
        <v>113</v>
      </c>
      <c r="DG18" s="365">
        <v>106</v>
      </c>
      <c r="DH18" s="26"/>
      <c r="DI18" s="93"/>
      <c r="DJ18" s="103">
        <f t="shared" si="21"/>
        <v>219</v>
      </c>
      <c r="DK18" s="48">
        <v>124</v>
      </c>
      <c r="DL18" s="26">
        <v>122</v>
      </c>
      <c r="DM18" s="26">
        <v>115</v>
      </c>
      <c r="DN18" s="93"/>
      <c r="DO18" s="103">
        <f t="shared" si="22"/>
        <v>361</v>
      </c>
      <c r="DP18" s="48">
        <v>104</v>
      </c>
      <c r="DQ18" s="26">
        <v>100</v>
      </c>
      <c r="DR18" s="26"/>
      <c r="DS18" s="93"/>
      <c r="DT18" s="103">
        <f t="shared" si="23"/>
        <v>204</v>
      </c>
      <c r="DU18" s="48">
        <v>118</v>
      </c>
      <c r="DV18" s="26">
        <v>116</v>
      </c>
      <c r="DW18" s="26">
        <v>110</v>
      </c>
      <c r="DX18" s="93"/>
      <c r="DY18" s="103">
        <f t="shared" si="24"/>
        <v>344</v>
      </c>
      <c r="DZ18" s="55">
        <v>0</v>
      </c>
      <c r="EA18" s="8">
        <v>290</v>
      </c>
      <c r="EB18" s="8">
        <v>125</v>
      </c>
      <c r="EC18" s="8">
        <v>0</v>
      </c>
      <c r="ED18" s="62">
        <v>0</v>
      </c>
      <c r="EE18" s="59">
        <f t="shared" si="25"/>
        <v>3534.5</v>
      </c>
      <c r="EF18" s="117">
        <v>6</v>
      </c>
      <c r="EG18" s="196">
        <f t="shared" si="26"/>
        <v>4223.5</v>
      </c>
      <c r="EH18" s="482">
        <v>14</v>
      </c>
    </row>
    <row r="19" spans="1:138" ht="16.5" customHeight="1">
      <c r="A19" s="41">
        <v>15</v>
      </c>
      <c r="B19" s="190" t="s">
        <v>48</v>
      </c>
      <c r="C19" s="45">
        <v>112</v>
      </c>
      <c r="D19" s="3">
        <v>110</v>
      </c>
      <c r="E19" s="3">
        <v>83</v>
      </c>
      <c r="F19" s="63"/>
      <c r="G19" s="103">
        <f t="shared" si="0"/>
        <v>305</v>
      </c>
      <c r="H19" s="48">
        <v>134</v>
      </c>
      <c r="I19" s="26">
        <v>109</v>
      </c>
      <c r="J19" s="26">
        <v>97</v>
      </c>
      <c r="K19" s="93"/>
      <c r="L19" s="103">
        <f t="shared" si="1"/>
        <v>340</v>
      </c>
      <c r="M19" s="48">
        <v>143</v>
      </c>
      <c r="N19" s="26">
        <v>126</v>
      </c>
      <c r="O19" s="26">
        <v>111</v>
      </c>
      <c r="P19" s="93"/>
      <c r="Q19" s="103">
        <f t="shared" si="2"/>
        <v>380</v>
      </c>
      <c r="R19" s="48">
        <v>130</v>
      </c>
      <c r="S19" s="26">
        <v>111</v>
      </c>
      <c r="T19" s="26">
        <v>106</v>
      </c>
      <c r="U19" s="93"/>
      <c r="V19" s="103">
        <f t="shared" si="3"/>
        <v>347</v>
      </c>
      <c r="W19" s="48">
        <v>112</v>
      </c>
      <c r="X19" s="26">
        <v>111</v>
      </c>
      <c r="Y19" s="26"/>
      <c r="Z19" s="93"/>
      <c r="AA19" s="103">
        <f t="shared" si="4"/>
        <v>223</v>
      </c>
      <c r="AB19" s="48">
        <v>137</v>
      </c>
      <c r="AC19" s="26">
        <v>126</v>
      </c>
      <c r="AD19" s="26">
        <v>99</v>
      </c>
      <c r="AE19" s="93"/>
      <c r="AF19" s="103">
        <f t="shared" si="5"/>
        <v>362</v>
      </c>
      <c r="AG19" s="214">
        <v>120</v>
      </c>
      <c r="AH19" s="81">
        <v>85</v>
      </c>
      <c r="AI19" s="28"/>
      <c r="AJ19" s="95"/>
      <c r="AK19" s="103">
        <f t="shared" si="6"/>
        <v>205</v>
      </c>
      <c r="AL19" s="50">
        <v>115</v>
      </c>
      <c r="AM19" s="3">
        <v>106</v>
      </c>
      <c r="AN19" s="3"/>
      <c r="AO19" s="63"/>
      <c r="AP19" s="103">
        <f t="shared" si="7"/>
        <v>221</v>
      </c>
      <c r="AQ19" s="367">
        <v>120</v>
      </c>
      <c r="AR19" s="365">
        <v>111</v>
      </c>
      <c r="AS19" s="3"/>
      <c r="AT19" s="63"/>
      <c r="AU19" s="103">
        <f t="shared" si="8"/>
        <v>231</v>
      </c>
      <c r="AV19" s="45">
        <v>132</v>
      </c>
      <c r="AW19" s="3">
        <v>128</v>
      </c>
      <c r="AX19" s="3">
        <v>104</v>
      </c>
      <c r="AY19" s="63"/>
      <c r="AZ19" s="103">
        <f t="shared" si="9"/>
        <v>364</v>
      </c>
      <c r="BA19" s="48">
        <v>103</v>
      </c>
      <c r="BB19" s="26">
        <v>96</v>
      </c>
      <c r="BC19" s="26">
        <v>86</v>
      </c>
      <c r="BD19" s="93"/>
      <c r="BE19" s="103">
        <f t="shared" si="10"/>
        <v>285</v>
      </c>
      <c r="BF19" s="45">
        <v>111</v>
      </c>
      <c r="BG19" s="3">
        <v>105</v>
      </c>
      <c r="BH19" s="3"/>
      <c r="BI19" s="63"/>
      <c r="BJ19" s="464">
        <f t="shared" si="11"/>
        <v>216</v>
      </c>
      <c r="BK19" s="69">
        <v>125</v>
      </c>
      <c r="BL19" s="21">
        <v>172.5</v>
      </c>
      <c r="BM19" s="21">
        <v>0</v>
      </c>
      <c r="BN19" s="21">
        <v>110</v>
      </c>
      <c r="BO19" s="67">
        <v>292.5</v>
      </c>
      <c r="BP19" s="82">
        <f t="shared" si="12"/>
        <v>4179</v>
      </c>
      <c r="BQ19" s="56">
        <v>7</v>
      </c>
      <c r="BR19" s="45"/>
      <c r="BS19" s="3"/>
      <c r="BT19" s="3"/>
      <c r="BU19" s="63"/>
      <c r="BV19" s="103">
        <f t="shared" si="13"/>
        <v>0</v>
      </c>
      <c r="BW19" s="48"/>
      <c r="BX19" s="26"/>
      <c r="BY19" s="26"/>
      <c r="BZ19" s="93"/>
      <c r="CA19" s="103">
        <f t="shared" si="14"/>
        <v>0</v>
      </c>
      <c r="CB19" s="48"/>
      <c r="CC19" s="26"/>
      <c r="CD19" s="26"/>
      <c r="CE19" s="93"/>
      <c r="CF19" s="103">
        <f t="shared" si="15"/>
        <v>0</v>
      </c>
      <c r="CG19" s="48"/>
      <c r="CH19" s="26"/>
      <c r="CI19" s="26"/>
      <c r="CJ19" s="93"/>
      <c r="CK19" s="103">
        <f t="shared" si="16"/>
        <v>0</v>
      </c>
      <c r="CL19" s="48"/>
      <c r="CM19" s="26"/>
      <c r="CN19" s="26"/>
      <c r="CO19" s="93"/>
      <c r="CP19" s="103">
        <f t="shared" si="17"/>
        <v>0</v>
      </c>
      <c r="CQ19" s="48"/>
      <c r="CR19" s="26"/>
      <c r="CS19" s="26"/>
      <c r="CT19" s="93"/>
      <c r="CU19" s="103">
        <f t="shared" si="18"/>
        <v>0</v>
      </c>
      <c r="CV19" s="50"/>
      <c r="CW19" s="3"/>
      <c r="CX19" s="3"/>
      <c r="CY19" s="63"/>
      <c r="CZ19" s="103">
        <f t="shared" si="19"/>
        <v>0</v>
      </c>
      <c r="DA19" s="50"/>
      <c r="DB19" s="3"/>
      <c r="DC19" s="3"/>
      <c r="DD19" s="63"/>
      <c r="DE19" s="103">
        <f t="shared" si="20"/>
        <v>0</v>
      </c>
      <c r="DF19" s="45"/>
      <c r="DG19" s="3"/>
      <c r="DH19" s="3"/>
      <c r="DI19" s="63"/>
      <c r="DJ19" s="103">
        <f t="shared" si="21"/>
        <v>0</v>
      </c>
      <c r="DK19" s="48"/>
      <c r="DL19" s="26"/>
      <c r="DM19" s="26"/>
      <c r="DN19" s="93"/>
      <c r="DO19" s="103">
        <f t="shared" si="22"/>
        <v>0</v>
      </c>
      <c r="DP19" s="45"/>
      <c r="DQ19" s="3"/>
      <c r="DR19" s="3"/>
      <c r="DS19" s="63"/>
      <c r="DT19" s="103">
        <f t="shared" si="23"/>
        <v>0</v>
      </c>
      <c r="DU19" s="45"/>
      <c r="DV19" s="3"/>
      <c r="DW19" s="3"/>
      <c r="DX19" s="63"/>
      <c r="DY19" s="103">
        <f t="shared" si="24"/>
        <v>0</v>
      </c>
      <c r="DZ19" s="55">
        <v>0</v>
      </c>
      <c r="EA19" s="8">
        <v>0</v>
      </c>
      <c r="EB19" s="8">
        <v>0</v>
      </c>
      <c r="EC19" s="8">
        <v>0</v>
      </c>
      <c r="ED19" s="62">
        <v>0</v>
      </c>
      <c r="EE19" s="59">
        <f t="shared" si="25"/>
        <v>0</v>
      </c>
      <c r="EF19" s="117">
        <v>25</v>
      </c>
      <c r="EG19" s="196">
        <f t="shared" si="26"/>
        <v>4179</v>
      </c>
      <c r="EH19" s="482">
        <v>15</v>
      </c>
    </row>
    <row r="20" spans="1:138" ht="16.5" customHeight="1">
      <c r="A20" s="41">
        <v>16</v>
      </c>
      <c r="B20" s="191" t="s">
        <v>12</v>
      </c>
      <c r="C20" s="50">
        <v>94</v>
      </c>
      <c r="D20" s="28"/>
      <c r="E20" s="28"/>
      <c r="F20" s="95"/>
      <c r="G20" s="103">
        <f t="shared" si="0"/>
        <v>94</v>
      </c>
      <c r="H20" s="48">
        <v>90</v>
      </c>
      <c r="I20" s="26"/>
      <c r="J20" s="26"/>
      <c r="K20" s="93"/>
      <c r="L20" s="103">
        <f t="shared" si="1"/>
        <v>90</v>
      </c>
      <c r="M20" s="48"/>
      <c r="N20" s="26"/>
      <c r="O20" s="26"/>
      <c r="P20" s="93"/>
      <c r="Q20" s="103">
        <f t="shared" si="2"/>
        <v>0</v>
      </c>
      <c r="R20" s="48"/>
      <c r="S20" s="26"/>
      <c r="T20" s="26"/>
      <c r="U20" s="93"/>
      <c r="V20" s="103">
        <f t="shared" si="3"/>
        <v>0</v>
      </c>
      <c r="W20" s="48">
        <v>110</v>
      </c>
      <c r="X20" s="26"/>
      <c r="Y20" s="26"/>
      <c r="Z20" s="93"/>
      <c r="AA20" s="103">
        <f t="shared" si="4"/>
        <v>110</v>
      </c>
      <c r="AB20" s="48">
        <v>74</v>
      </c>
      <c r="AC20" s="26"/>
      <c r="AD20" s="26"/>
      <c r="AE20" s="93"/>
      <c r="AF20" s="103">
        <f t="shared" si="5"/>
        <v>74</v>
      </c>
      <c r="AG20" s="75">
        <v>83</v>
      </c>
      <c r="AH20" s="26"/>
      <c r="AI20" s="26"/>
      <c r="AJ20" s="93"/>
      <c r="AK20" s="103">
        <f t="shared" si="6"/>
        <v>83</v>
      </c>
      <c r="AL20" s="50"/>
      <c r="AM20" s="28"/>
      <c r="AN20" s="28"/>
      <c r="AO20" s="95"/>
      <c r="AP20" s="103">
        <f t="shared" si="7"/>
        <v>0</v>
      </c>
      <c r="AQ20" s="50"/>
      <c r="AR20" s="28"/>
      <c r="AS20" s="28"/>
      <c r="AT20" s="95"/>
      <c r="AU20" s="103">
        <f t="shared" si="8"/>
        <v>0</v>
      </c>
      <c r="AV20" s="50">
        <v>116</v>
      </c>
      <c r="AW20" s="28"/>
      <c r="AX20" s="28"/>
      <c r="AY20" s="95"/>
      <c r="AZ20" s="103">
        <f t="shared" si="9"/>
        <v>116</v>
      </c>
      <c r="BA20" s="48">
        <v>122</v>
      </c>
      <c r="BB20" s="26"/>
      <c r="BC20" s="26"/>
      <c r="BD20" s="93"/>
      <c r="BE20" s="103">
        <f t="shared" si="10"/>
        <v>122</v>
      </c>
      <c r="BF20" s="50">
        <v>93</v>
      </c>
      <c r="BG20" s="28"/>
      <c r="BH20" s="28"/>
      <c r="BI20" s="95"/>
      <c r="BJ20" s="464">
        <f t="shared" si="11"/>
        <v>93</v>
      </c>
      <c r="BK20" s="69">
        <v>62.5</v>
      </c>
      <c r="BL20" s="21">
        <v>57.5</v>
      </c>
      <c r="BM20" s="21">
        <v>0</v>
      </c>
      <c r="BN20" s="66">
        <v>125</v>
      </c>
      <c r="BO20" s="153">
        <v>97.5</v>
      </c>
      <c r="BP20" s="82">
        <f t="shared" si="12"/>
        <v>1124.5</v>
      </c>
      <c r="BQ20" s="56">
        <v>15</v>
      </c>
      <c r="BR20" s="45">
        <v>96</v>
      </c>
      <c r="BS20" s="3"/>
      <c r="BT20" s="3"/>
      <c r="BU20" s="63"/>
      <c r="BV20" s="103">
        <f t="shared" si="13"/>
        <v>96</v>
      </c>
      <c r="BW20" s="48">
        <v>100</v>
      </c>
      <c r="BX20" s="26">
        <v>87</v>
      </c>
      <c r="BY20" s="26"/>
      <c r="BZ20" s="93"/>
      <c r="CA20" s="103">
        <f t="shared" si="14"/>
        <v>187</v>
      </c>
      <c r="CB20" s="48">
        <v>126</v>
      </c>
      <c r="CC20" s="26"/>
      <c r="CD20" s="26"/>
      <c r="CE20" s="93"/>
      <c r="CF20" s="103">
        <f t="shared" si="15"/>
        <v>126</v>
      </c>
      <c r="CG20" s="48">
        <v>115</v>
      </c>
      <c r="CH20" s="26"/>
      <c r="CI20" s="26"/>
      <c r="CJ20" s="93"/>
      <c r="CK20" s="103">
        <f t="shared" si="16"/>
        <v>115</v>
      </c>
      <c r="CL20" s="48">
        <v>150</v>
      </c>
      <c r="CM20" s="26">
        <v>108</v>
      </c>
      <c r="CN20" s="26"/>
      <c r="CO20" s="93"/>
      <c r="CP20" s="103">
        <f t="shared" si="17"/>
        <v>258</v>
      </c>
      <c r="CQ20" s="48">
        <v>143</v>
      </c>
      <c r="CR20" s="26">
        <v>90</v>
      </c>
      <c r="CS20" s="26">
        <v>89</v>
      </c>
      <c r="CT20" s="93"/>
      <c r="CU20" s="103">
        <f t="shared" si="18"/>
        <v>322</v>
      </c>
      <c r="CV20" s="214">
        <v>97</v>
      </c>
      <c r="CW20" s="3"/>
      <c r="CX20" s="3"/>
      <c r="CY20" s="63"/>
      <c r="CZ20" s="103">
        <f t="shared" si="19"/>
        <v>97</v>
      </c>
      <c r="DA20" s="50">
        <v>126</v>
      </c>
      <c r="DB20" s="3"/>
      <c r="DC20" s="3"/>
      <c r="DD20" s="63"/>
      <c r="DE20" s="103">
        <f t="shared" si="20"/>
        <v>126</v>
      </c>
      <c r="DF20" s="367">
        <v>126</v>
      </c>
      <c r="DG20" s="3"/>
      <c r="DH20" s="3"/>
      <c r="DI20" s="63"/>
      <c r="DJ20" s="103">
        <f t="shared" si="21"/>
        <v>126</v>
      </c>
      <c r="DK20" s="48"/>
      <c r="DL20" s="26"/>
      <c r="DM20" s="26"/>
      <c r="DN20" s="93"/>
      <c r="DO20" s="103">
        <f t="shared" si="22"/>
        <v>0</v>
      </c>
      <c r="DP20" s="45">
        <v>132</v>
      </c>
      <c r="DQ20" s="3">
        <v>92</v>
      </c>
      <c r="DR20" s="51"/>
      <c r="DS20" s="63"/>
      <c r="DT20" s="103">
        <f t="shared" si="23"/>
        <v>224</v>
      </c>
      <c r="DU20" s="45">
        <v>124</v>
      </c>
      <c r="DV20" s="3"/>
      <c r="DW20" s="3"/>
      <c r="DX20" s="63"/>
      <c r="DY20" s="103">
        <f t="shared" si="24"/>
        <v>124</v>
      </c>
      <c r="DZ20" s="55">
        <v>0</v>
      </c>
      <c r="EA20" s="8">
        <v>57.5</v>
      </c>
      <c r="EB20" s="8">
        <v>0</v>
      </c>
      <c r="EC20" s="8">
        <v>125</v>
      </c>
      <c r="ED20" s="62">
        <v>0</v>
      </c>
      <c r="EE20" s="59">
        <f t="shared" si="25"/>
        <v>1983.5</v>
      </c>
      <c r="EF20" s="117">
        <v>11</v>
      </c>
      <c r="EG20" s="196">
        <f t="shared" si="26"/>
        <v>3108</v>
      </c>
      <c r="EH20" s="482">
        <v>16</v>
      </c>
    </row>
    <row r="21" spans="1:138" ht="16.5" customHeight="1">
      <c r="A21" s="41">
        <v>17</v>
      </c>
      <c r="B21" s="190" t="s">
        <v>22</v>
      </c>
      <c r="C21" s="52"/>
      <c r="D21" s="3"/>
      <c r="E21" s="3"/>
      <c r="F21" s="63"/>
      <c r="G21" s="103">
        <f t="shared" si="0"/>
        <v>0</v>
      </c>
      <c r="H21" s="48"/>
      <c r="I21" s="26"/>
      <c r="J21" s="26"/>
      <c r="K21" s="93"/>
      <c r="L21" s="103">
        <f t="shared" si="1"/>
        <v>0</v>
      </c>
      <c r="M21" s="48"/>
      <c r="N21" s="26"/>
      <c r="O21" s="26"/>
      <c r="P21" s="93"/>
      <c r="Q21" s="103">
        <f t="shared" si="2"/>
        <v>0</v>
      </c>
      <c r="R21" s="48"/>
      <c r="S21" s="26"/>
      <c r="T21" s="26"/>
      <c r="U21" s="93"/>
      <c r="V21" s="103">
        <f t="shared" si="3"/>
        <v>0</v>
      </c>
      <c r="W21" s="48"/>
      <c r="X21" s="26"/>
      <c r="Y21" s="26"/>
      <c r="Z21" s="93"/>
      <c r="AA21" s="103">
        <f t="shared" si="4"/>
        <v>0</v>
      </c>
      <c r="AB21" s="48"/>
      <c r="AC21" s="26"/>
      <c r="AD21" s="26"/>
      <c r="AE21" s="93"/>
      <c r="AF21" s="103">
        <f t="shared" si="5"/>
        <v>0</v>
      </c>
      <c r="AG21" s="48"/>
      <c r="AH21" s="26"/>
      <c r="AI21" s="26"/>
      <c r="AJ21" s="93"/>
      <c r="AK21" s="103">
        <f t="shared" si="6"/>
        <v>0</v>
      </c>
      <c r="AL21" s="45"/>
      <c r="AM21" s="3"/>
      <c r="AN21" s="3"/>
      <c r="AO21" s="63"/>
      <c r="AP21" s="103">
        <f t="shared" si="7"/>
        <v>0</v>
      </c>
      <c r="AQ21" s="45"/>
      <c r="AR21" s="3"/>
      <c r="AS21" s="3"/>
      <c r="AT21" s="63"/>
      <c r="AU21" s="103">
        <f t="shared" si="8"/>
        <v>0</v>
      </c>
      <c r="AV21" s="45"/>
      <c r="AW21" s="3"/>
      <c r="AX21" s="3"/>
      <c r="AY21" s="63"/>
      <c r="AZ21" s="103">
        <f t="shared" si="9"/>
        <v>0</v>
      </c>
      <c r="BA21" s="48"/>
      <c r="BB21" s="26"/>
      <c r="BC21" s="26"/>
      <c r="BD21" s="93"/>
      <c r="BE21" s="103">
        <f t="shared" si="10"/>
        <v>0</v>
      </c>
      <c r="BF21" s="45"/>
      <c r="BG21" s="3"/>
      <c r="BH21" s="3"/>
      <c r="BI21" s="63"/>
      <c r="BJ21" s="464">
        <f t="shared" si="11"/>
        <v>0</v>
      </c>
      <c r="BK21" s="69">
        <v>0</v>
      </c>
      <c r="BL21" s="21">
        <v>0</v>
      </c>
      <c r="BM21" s="21">
        <v>0</v>
      </c>
      <c r="BN21" s="21">
        <v>0</v>
      </c>
      <c r="BO21" s="67">
        <v>0</v>
      </c>
      <c r="BP21" s="82">
        <f t="shared" si="12"/>
        <v>0</v>
      </c>
      <c r="BQ21" s="56">
        <v>27</v>
      </c>
      <c r="BR21" s="44">
        <v>115</v>
      </c>
      <c r="BS21" s="20"/>
      <c r="BT21" s="20"/>
      <c r="BU21" s="64"/>
      <c r="BV21" s="103">
        <f t="shared" si="13"/>
        <v>115</v>
      </c>
      <c r="BW21" s="48">
        <v>94</v>
      </c>
      <c r="BX21" s="26"/>
      <c r="BY21" s="26"/>
      <c r="BZ21" s="93"/>
      <c r="CA21" s="103">
        <f t="shared" si="14"/>
        <v>94</v>
      </c>
      <c r="CB21" s="48">
        <v>122</v>
      </c>
      <c r="CC21" s="26"/>
      <c r="CD21" s="26"/>
      <c r="CE21" s="93"/>
      <c r="CF21" s="103">
        <f t="shared" si="15"/>
        <v>122</v>
      </c>
      <c r="CG21" s="48">
        <v>116</v>
      </c>
      <c r="CH21" s="26"/>
      <c r="CI21" s="26"/>
      <c r="CJ21" s="93"/>
      <c r="CK21" s="103">
        <f t="shared" si="16"/>
        <v>116</v>
      </c>
      <c r="CL21" s="48">
        <v>115</v>
      </c>
      <c r="CM21" s="26"/>
      <c r="CN21" s="26"/>
      <c r="CO21" s="93"/>
      <c r="CP21" s="103">
        <f t="shared" si="17"/>
        <v>115</v>
      </c>
      <c r="CQ21" s="48">
        <v>99</v>
      </c>
      <c r="CR21" s="26">
        <v>92</v>
      </c>
      <c r="CS21" s="26"/>
      <c r="CT21" s="93"/>
      <c r="CU21" s="103">
        <f t="shared" si="18"/>
        <v>191</v>
      </c>
      <c r="CV21" s="374">
        <v>112</v>
      </c>
      <c r="CW21" s="20"/>
      <c r="CX21" s="20"/>
      <c r="CY21" s="64"/>
      <c r="CZ21" s="103">
        <f t="shared" si="19"/>
        <v>112</v>
      </c>
      <c r="DA21" s="44">
        <v>124</v>
      </c>
      <c r="DB21" s="20"/>
      <c r="DC21" s="20"/>
      <c r="DD21" s="64"/>
      <c r="DE21" s="103">
        <f t="shared" si="20"/>
        <v>124</v>
      </c>
      <c r="DF21" s="367">
        <v>130</v>
      </c>
      <c r="DG21" s="20"/>
      <c r="DH21" s="20"/>
      <c r="DI21" s="64"/>
      <c r="DJ21" s="103">
        <f t="shared" si="21"/>
        <v>130</v>
      </c>
      <c r="DK21" s="48">
        <v>113</v>
      </c>
      <c r="DL21" s="26"/>
      <c r="DM21" s="26"/>
      <c r="DN21" s="93"/>
      <c r="DO21" s="103">
        <f t="shared" si="22"/>
        <v>113</v>
      </c>
      <c r="DP21" s="45">
        <v>109</v>
      </c>
      <c r="DQ21" s="3"/>
      <c r="DR21" s="3"/>
      <c r="DS21" s="63"/>
      <c r="DT21" s="103">
        <f t="shared" si="23"/>
        <v>109</v>
      </c>
      <c r="DU21" s="44">
        <v>109</v>
      </c>
      <c r="DV21" s="20"/>
      <c r="DW21" s="20"/>
      <c r="DX21" s="64"/>
      <c r="DY21" s="103">
        <f t="shared" si="24"/>
        <v>109</v>
      </c>
      <c r="DZ21" s="55">
        <v>0</v>
      </c>
      <c r="EA21" s="55">
        <v>57.5</v>
      </c>
      <c r="EB21" s="8">
        <v>0</v>
      </c>
      <c r="EC21" s="55">
        <v>110</v>
      </c>
      <c r="ED21" s="62">
        <v>0</v>
      </c>
      <c r="EE21" s="59">
        <f t="shared" si="25"/>
        <v>1617.5</v>
      </c>
      <c r="EF21" s="117">
        <v>13</v>
      </c>
      <c r="EG21" s="196">
        <f t="shared" si="26"/>
        <v>1617.5</v>
      </c>
      <c r="EH21" s="482">
        <v>17</v>
      </c>
    </row>
    <row r="22" spans="1:138" ht="16.5" customHeight="1">
      <c r="A22" s="41">
        <v>18</v>
      </c>
      <c r="B22" s="190" t="s">
        <v>62</v>
      </c>
      <c r="C22" s="50">
        <v>53.5</v>
      </c>
      <c r="D22" s="3">
        <v>99</v>
      </c>
      <c r="E22" s="3"/>
      <c r="F22" s="63"/>
      <c r="G22" s="103">
        <f t="shared" si="0"/>
        <v>152.5</v>
      </c>
      <c r="H22" s="48">
        <v>55</v>
      </c>
      <c r="I22" s="26">
        <v>103</v>
      </c>
      <c r="J22" s="26"/>
      <c r="K22" s="93"/>
      <c r="L22" s="103">
        <f t="shared" si="1"/>
        <v>158</v>
      </c>
      <c r="M22" s="48">
        <v>115</v>
      </c>
      <c r="N22" s="26"/>
      <c r="O22" s="26"/>
      <c r="P22" s="93"/>
      <c r="Q22" s="103">
        <f t="shared" si="2"/>
        <v>115</v>
      </c>
      <c r="R22" s="48">
        <v>118</v>
      </c>
      <c r="S22" s="26"/>
      <c r="T22" s="26"/>
      <c r="U22" s="93"/>
      <c r="V22" s="103">
        <f t="shared" si="3"/>
        <v>118</v>
      </c>
      <c r="W22" s="48"/>
      <c r="X22" s="26"/>
      <c r="Y22" s="26"/>
      <c r="Z22" s="93"/>
      <c r="AA22" s="103">
        <f t="shared" si="4"/>
        <v>0</v>
      </c>
      <c r="AB22" s="48">
        <v>45</v>
      </c>
      <c r="AC22" s="26">
        <v>87</v>
      </c>
      <c r="AD22" s="26">
        <v>36</v>
      </c>
      <c r="AE22" s="93"/>
      <c r="AF22" s="103">
        <f t="shared" si="5"/>
        <v>168</v>
      </c>
      <c r="AG22" s="75">
        <v>49.5</v>
      </c>
      <c r="AH22" s="28"/>
      <c r="AI22" s="26"/>
      <c r="AJ22" s="93"/>
      <c r="AK22" s="103">
        <f t="shared" si="6"/>
        <v>49.5</v>
      </c>
      <c r="AL22" s="50">
        <v>46.5</v>
      </c>
      <c r="AM22" s="3"/>
      <c r="AN22" s="3"/>
      <c r="AO22" s="63"/>
      <c r="AP22" s="103">
        <f t="shared" si="7"/>
        <v>46.5</v>
      </c>
      <c r="AQ22" s="45"/>
      <c r="AR22" s="3"/>
      <c r="AS22" s="3"/>
      <c r="AT22" s="63"/>
      <c r="AU22" s="103">
        <f t="shared" si="8"/>
        <v>0</v>
      </c>
      <c r="AV22" s="45"/>
      <c r="AW22" s="3"/>
      <c r="AX22" s="3"/>
      <c r="AY22" s="63"/>
      <c r="AZ22" s="103">
        <f t="shared" si="9"/>
        <v>0</v>
      </c>
      <c r="BA22" s="48"/>
      <c r="BB22" s="26"/>
      <c r="BC22" s="26"/>
      <c r="BD22" s="93"/>
      <c r="BE22" s="103">
        <f t="shared" si="10"/>
        <v>0</v>
      </c>
      <c r="BF22" s="45">
        <v>49.5</v>
      </c>
      <c r="BG22" s="3"/>
      <c r="BH22" s="3"/>
      <c r="BI22" s="63"/>
      <c r="BJ22" s="464">
        <f t="shared" si="11"/>
        <v>49.5</v>
      </c>
      <c r="BK22" s="69">
        <v>0</v>
      </c>
      <c r="BL22" s="21">
        <v>97.5</v>
      </c>
      <c r="BM22" s="8">
        <v>0</v>
      </c>
      <c r="BN22" s="21">
        <v>0</v>
      </c>
      <c r="BO22" s="67">
        <v>0</v>
      </c>
      <c r="BP22" s="82">
        <f t="shared" si="12"/>
        <v>954.5</v>
      </c>
      <c r="BQ22" s="56">
        <v>16</v>
      </c>
      <c r="BR22" s="45"/>
      <c r="BS22" s="3"/>
      <c r="BT22" s="3"/>
      <c r="BU22" s="63"/>
      <c r="BV22" s="103">
        <f t="shared" si="13"/>
        <v>0</v>
      </c>
      <c r="BW22" s="48"/>
      <c r="BX22" s="26"/>
      <c r="BY22" s="26"/>
      <c r="BZ22" s="93"/>
      <c r="CA22" s="103">
        <f t="shared" si="14"/>
        <v>0</v>
      </c>
      <c r="CB22" s="48"/>
      <c r="CC22" s="26"/>
      <c r="CD22" s="26"/>
      <c r="CE22" s="93"/>
      <c r="CF22" s="103">
        <f t="shared" si="15"/>
        <v>0</v>
      </c>
      <c r="CG22" s="48"/>
      <c r="CH22" s="26"/>
      <c r="CI22" s="26"/>
      <c r="CJ22" s="93"/>
      <c r="CK22" s="103">
        <f t="shared" si="16"/>
        <v>0</v>
      </c>
      <c r="CL22" s="48"/>
      <c r="CM22" s="26"/>
      <c r="CN22" s="26"/>
      <c r="CO22" s="93"/>
      <c r="CP22" s="103">
        <f t="shared" si="17"/>
        <v>0</v>
      </c>
      <c r="CQ22" s="48"/>
      <c r="CR22" s="26"/>
      <c r="CS22" s="26"/>
      <c r="CT22" s="93"/>
      <c r="CU22" s="103">
        <f t="shared" si="18"/>
        <v>0</v>
      </c>
      <c r="CV22" s="214">
        <v>40.5</v>
      </c>
      <c r="CW22" s="3"/>
      <c r="CX22" s="3"/>
      <c r="CY22" s="63"/>
      <c r="CZ22" s="103">
        <f t="shared" si="19"/>
        <v>40.5</v>
      </c>
      <c r="DA22" s="45"/>
      <c r="DB22" s="3"/>
      <c r="DC22" s="3"/>
      <c r="DD22" s="63"/>
      <c r="DE22" s="103">
        <f t="shared" si="20"/>
        <v>0</v>
      </c>
      <c r="DF22" s="45"/>
      <c r="DG22" s="3"/>
      <c r="DH22" s="3"/>
      <c r="DI22" s="63"/>
      <c r="DJ22" s="103">
        <f t="shared" si="21"/>
        <v>0</v>
      </c>
      <c r="DK22" s="48"/>
      <c r="DL22" s="26"/>
      <c r="DM22" s="26"/>
      <c r="DN22" s="93"/>
      <c r="DO22" s="103">
        <f t="shared" si="22"/>
        <v>0</v>
      </c>
      <c r="DP22" s="45"/>
      <c r="DQ22" s="3"/>
      <c r="DR22" s="3"/>
      <c r="DS22" s="63"/>
      <c r="DT22" s="103">
        <f t="shared" si="23"/>
        <v>0</v>
      </c>
      <c r="DU22" s="45"/>
      <c r="DV22" s="3"/>
      <c r="DW22" s="3"/>
      <c r="DX22" s="63"/>
      <c r="DY22" s="103">
        <f t="shared" si="24"/>
        <v>0</v>
      </c>
      <c r="DZ22" s="55">
        <v>0</v>
      </c>
      <c r="EA22" s="8">
        <v>0</v>
      </c>
      <c r="EB22" s="8">
        <v>0</v>
      </c>
      <c r="EC22" s="8">
        <v>0</v>
      </c>
      <c r="ED22" s="62">
        <v>0</v>
      </c>
      <c r="EE22" s="59">
        <f t="shared" si="25"/>
        <v>40.5</v>
      </c>
      <c r="EF22" s="117">
        <v>23</v>
      </c>
      <c r="EG22" s="196">
        <f t="shared" si="26"/>
        <v>995</v>
      </c>
      <c r="EH22" s="482">
        <v>18</v>
      </c>
    </row>
    <row r="23" spans="1:138" ht="16.5" customHeight="1">
      <c r="A23" s="41">
        <v>19</v>
      </c>
      <c r="B23" s="190" t="s">
        <v>24</v>
      </c>
      <c r="C23" s="50">
        <v>88</v>
      </c>
      <c r="D23" s="3">
        <v>80</v>
      </c>
      <c r="E23" s="3"/>
      <c r="F23" s="63"/>
      <c r="G23" s="103">
        <f t="shared" si="0"/>
        <v>168</v>
      </c>
      <c r="H23" s="48">
        <v>80</v>
      </c>
      <c r="I23" s="26"/>
      <c r="J23" s="26"/>
      <c r="K23" s="93"/>
      <c r="L23" s="103">
        <f t="shared" si="1"/>
        <v>80</v>
      </c>
      <c r="M23" s="48"/>
      <c r="N23" s="26"/>
      <c r="O23" s="26"/>
      <c r="P23" s="93"/>
      <c r="Q23" s="103">
        <f t="shared" si="2"/>
        <v>0</v>
      </c>
      <c r="R23" s="48"/>
      <c r="S23" s="26"/>
      <c r="T23" s="26"/>
      <c r="U23" s="93"/>
      <c r="V23" s="103">
        <f t="shared" si="3"/>
        <v>0</v>
      </c>
      <c r="W23" s="48">
        <v>96</v>
      </c>
      <c r="X23" s="26"/>
      <c r="Y23" s="26"/>
      <c r="Z23" s="93"/>
      <c r="AA23" s="103">
        <f t="shared" si="4"/>
        <v>96</v>
      </c>
      <c r="AB23" s="48">
        <v>92</v>
      </c>
      <c r="AC23" s="26"/>
      <c r="AD23" s="26"/>
      <c r="AE23" s="93"/>
      <c r="AF23" s="103">
        <f t="shared" si="5"/>
        <v>92</v>
      </c>
      <c r="AG23" s="48"/>
      <c r="AH23" s="26"/>
      <c r="AI23" s="26"/>
      <c r="AJ23" s="93"/>
      <c r="AK23" s="103">
        <f t="shared" si="6"/>
        <v>0</v>
      </c>
      <c r="AL23" s="46"/>
      <c r="AM23" s="39"/>
      <c r="AN23" s="39"/>
      <c r="AO23" s="100"/>
      <c r="AP23" s="103">
        <f t="shared" si="7"/>
        <v>0</v>
      </c>
      <c r="AQ23" s="46"/>
      <c r="AR23" s="39"/>
      <c r="AS23" s="39"/>
      <c r="AT23" s="100"/>
      <c r="AU23" s="103">
        <f t="shared" si="8"/>
        <v>0</v>
      </c>
      <c r="AV23" s="45"/>
      <c r="AW23" s="3"/>
      <c r="AX23" s="3"/>
      <c r="AY23" s="63"/>
      <c r="AZ23" s="103">
        <f t="shared" si="9"/>
        <v>0</v>
      </c>
      <c r="BA23" s="48">
        <v>91</v>
      </c>
      <c r="BB23" s="26"/>
      <c r="BC23" s="26"/>
      <c r="BD23" s="93"/>
      <c r="BE23" s="103">
        <f t="shared" si="10"/>
        <v>91</v>
      </c>
      <c r="BF23" s="45"/>
      <c r="BG23" s="3"/>
      <c r="BH23" s="3"/>
      <c r="BI23" s="63"/>
      <c r="BJ23" s="464">
        <f t="shared" si="11"/>
        <v>0</v>
      </c>
      <c r="BK23" s="69">
        <v>0</v>
      </c>
      <c r="BL23" s="21">
        <v>0</v>
      </c>
      <c r="BM23" s="21">
        <v>0</v>
      </c>
      <c r="BN23" s="21">
        <v>0</v>
      </c>
      <c r="BO23" s="67">
        <v>0</v>
      </c>
      <c r="BP23" s="82">
        <f t="shared" si="12"/>
        <v>527</v>
      </c>
      <c r="BQ23" s="56">
        <v>19</v>
      </c>
      <c r="BR23" s="45"/>
      <c r="BS23" s="3"/>
      <c r="BT23" s="3"/>
      <c r="BU23" s="63"/>
      <c r="BV23" s="103">
        <f t="shared" si="13"/>
        <v>0</v>
      </c>
      <c r="BW23" s="48"/>
      <c r="BX23" s="26"/>
      <c r="BY23" s="26"/>
      <c r="BZ23" s="93"/>
      <c r="CA23" s="103">
        <f t="shared" si="14"/>
        <v>0</v>
      </c>
      <c r="CB23" s="48"/>
      <c r="CC23" s="26"/>
      <c r="CD23" s="26"/>
      <c r="CE23" s="93"/>
      <c r="CF23" s="103">
        <f t="shared" si="15"/>
        <v>0</v>
      </c>
      <c r="CG23" s="48">
        <v>66</v>
      </c>
      <c r="CH23" s="26"/>
      <c r="CI23" s="26"/>
      <c r="CJ23" s="93"/>
      <c r="CK23" s="103">
        <f t="shared" si="16"/>
        <v>66</v>
      </c>
      <c r="CL23" s="48"/>
      <c r="CM23" s="26"/>
      <c r="CN23" s="26"/>
      <c r="CO23" s="93"/>
      <c r="CP23" s="103">
        <f t="shared" si="17"/>
        <v>0</v>
      </c>
      <c r="CQ23" s="48">
        <v>50</v>
      </c>
      <c r="CR23" s="26"/>
      <c r="CS23" s="26"/>
      <c r="CT23" s="93"/>
      <c r="CU23" s="103">
        <f t="shared" si="18"/>
        <v>50</v>
      </c>
      <c r="CV23" s="214">
        <v>54</v>
      </c>
      <c r="CW23" s="3"/>
      <c r="CX23" s="3"/>
      <c r="CY23" s="63"/>
      <c r="CZ23" s="103">
        <f t="shared" si="19"/>
        <v>54</v>
      </c>
      <c r="DA23" s="45"/>
      <c r="DB23" s="3"/>
      <c r="DC23" s="3"/>
      <c r="DD23" s="63"/>
      <c r="DE23" s="103">
        <f t="shared" si="20"/>
        <v>0</v>
      </c>
      <c r="DF23" s="45"/>
      <c r="DG23" s="3"/>
      <c r="DH23" s="3"/>
      <c r="DI23" s="63"/>
      <c r="DJ23" s="103">
        <f t="shared" si="21"/>
        <v>0</v>
      </c>
      <c r="DK23" s="48">
        <v>53.5</v>
      </c>
      <c r="DL23" s="26"/>
      <c r="DM23" s="26"/>
      <c r="DN23" s="93"/>
      <c r="DO23" s="103">
        <f t="shared" si="22"/>
        <v>53.5</v>
      </c>
      <c r="DP23" s="45">
        <v>54</v>
      </c>
      <c r="DQ23" s="3"/>
      <c r="DR23" s="3"/>
      <c r="DS23" s="63"/>
      <c r="DT23" s="103">
        <f t="shared" si="23"/>
        <v>54</v>
      </c>
      <c r="DU23" s="45"/>
      <c r="DV23" s="3"/>
      <c r="DW23" s="3"/>
      <c r="DX23" s="63"/>
      <c r="DY23" s="103">
        <f t="shared" si="24"/>
        <v>0</v>
      </c>
      <c r="DZ23" s="55">
        <v>0</v>
      </c>
      <c r="EA23" s="8">
        <v>0</v>
      </c>
      <c r="EB23" s="55">
        <v>0</v>
      </c>
      <c r="EC23" s="8">
        <v>0</v>
      </c>
      <c r="ED23" s="62">
        <v>0</v>
      </c>
      <c r="EE23" s="59">
        <f t="shared" si="25"/>
        <v>277.5</v>
      </c>
      <c r="EF23" s="117">
        <v>18</v>
      </c>
      <c r="EG23" s="196">
        <f t="shared" si="26"/>
        <v>804.5</v>
      </c>
      <c r="EH23" s="482">
        <v>19</v>
      </c>
    </row>
    <row r="24" spans="1:138" ht="16.5" customHeight="1">
      <c r="A24" s="41">
        <v>20</v>
      </c>
      <c r="B24" s="190" t="s">
        <v>66</v>
      </c>
      <c r="C24" s="50">
        <v>86</v>
      </c>
      <c r="D24" s="3"/>
      <c r="E24" s="3"/>
      <c r="F24" s="94"/>
      <c r="G24" s="103">
        <f t="shared" si="0"/>
        <v>86</v>
      </c>
      <c r="H24" s="48">
        <v>94</v>
      </c>
      <c r="I24" s="26"/>
      <c r="J24" s="26"/>
      <c r="K24" s="93"/>
      <c r="L24" s="103">
        <f t="shared" si="1"/>
        <v>94</v>
      </c>
      <c r="M24" s="48"/>
      <c r="N24" s="26"/>
      <c r="O24" s="26"/>
      <c r="P24" s="93"/>
      <c r="Q24" s="103">
        <f t="shared" si="2"/>
        <v>0</v>
      </c>
      <c r="R24" s="48"/>
      <c r="S24" s="26"/>
      <c r="T24" s="26"/>
      <c r="U24" s="93"/>
      <c r="V24" s="103">
        <f t="shared" si="3"/>
        <v>0</v>
      </c>
      <c r="W24" s="48">
        <v>103</v>
      </c>
      <c r="X24" s="26">
        <v>97</v>
      </c>
      <c r="Y24" s="26"/>
      <c r="Z24" s="93"/>
      <c r="AA24" s="103">
        <f t="shared" si="4"/>
        <v>200</v>
      </c>
      <c r="AB24" s="48">
        <v>71</v>
      </c>
      <c r="AC24" s="26"/>
      <c r="AD24" s="26"/>
      <c r="AE24" s="93"/>
      <c r="AF24" s="103">
        <f t="shared" si="5"/>
        <v>71</v>
      </c>
      <c r="AG24" s="75">
        <v>86</v>
      </c>
      <c r="AH24" s="26"/>
      <c r="AI24" s="26"/>
      <c r="AJ24" s="93"/>
      <c r="AK24" s="103">
        <f t="shared" si="6"/>
        <v>86</v>
      </c>
      <c r="AL24" s="45"/>
      <c r="AM24" s="3"/>
      <c r="AN24" s="3"/>
      <c r="AO24" s="63"/>
      <c r="AP24" s="103">
        <f t="shared" si="7"/>
        <v>0</v>
      </c>
      <c r="AQ24" s="45"/>
      <c r="AR24" s="3"/>
      <c r="AS24" s="3"/>
      <c r="AT24" s="63"/>
      <c r="AU24" s="103">
        <f t="shared" si="8"/>
        <v>0</v>
      </c>
      <c r="AV24" s="45"/>
      <c r="AW24" s="3"/>
      <c r="AX24" s="3"/>
      <c r="AY24" s="63"/>
      <c r="AZ24" s="103">
        <f t="shared" si="9"/>
        <v>0</v>
      </c>
      <c r="BA24" s="48">
        <v>87</v>
      </c>
      <c r="BB24" s="26"/>
      <c r="BC24" s="26"/>
      <c r="BD24" s="93"/>
      <c r="BE24" s="103">
        <f t="shared" si="10"/>
        <v>87</v>
      </c>
      <c r="BF24" s="45">
        <v>88</v>
      </c>
      <c r="BG24" s="3"/>
      <c r="BH24" s="3"/>
      <c r="BI24" s="63"/>
      <c r="BJ24" s="464">
        <f t="shared" si="11"/>
        <v>88</v>
      </c>
      <c r="BK24" s="69">
        <v>0</v>
      </c>
      <c r="BL24" s="21">
        <v>50</v>
      </c>
      <c r="BM24" s="21">
        <v>0</v>
      </c>
      <c r="BN24" s="21">
        <v>0</v>
      </c>
      <c r="BO24" s="67">
        <v>0</v>
      </c>
      <c r="BP24" s="82">
        <f t="shared" si="12"/>
        <v>762</v>
      </c>
      <c r="BQ24" s="56">
        <v>17</v>
      </c>
      <c r="BR24" s="45"/>
      <c r="BS24" s="3"/>
      <c r="BT24" s="3"/>
      <c r="BU24" s="63"/>
      <c r="BV24" s="103">
        <f t="shared" si="13"/>
        <v>0</v>
      </c>
      <c r="BW24" s="48"/>
      <c r="BX24" s="26"/>
      <c r="BY24" s="26"/>
      <c r="BZ24" s="93"/>
      <c r="CA24" s="103">
        <f t="shared" si="14"/>
        <v>0</v>
      </c>
      <c r="CB24" s="48"/>
      <c r="CC24" s="26"/>
      <c r="CD24" s="26"/>
      <c r="CE24" s="93"/>
      <c r="CF24" s="103">
        <f t="shared" si="15"/>
        <v>0</v>
      </c>
      <c r="CG24" s="48"/>
      <c r="CH24" s="26"/>
      <c r="CI24" s="26"/>
      <c r="CJ24" s="93"/>
      <c r="CK24" s="103">
        <f t="shared" si="16"/>
        <v>0</v>
      </c>
      <c r="CL24" s="48"/>
      <c r="CM24" s="26"/>
      <c r="CN24" s="26"/>
      <c r="CO24" s="93"/>
      <c r="CP24" s="103">
        <f t="shared" si="17"/>
        <v>0</v>
      </c>
      <c r="CQ24" s="48"/>
      <c r="CR24" s="26"/>
      <c r="CS24" s="26"/>
      <c r="CT24" s="93"/>
      <c r="CU24" s="103">
        <f t="shared" si="18"/>
        <v>0</v>
      </c>
      <c r="CV24" s="45"/>
      <c r="CW24" s="3"/>
      <c r="CX24" s="3"/>
      <c r="CY24" s="63"/>
      <c r="CZ24" s="103">
        <f t="shared" si="19"/>
        <v>0</v>
      </c>
      <c r="DA24" s="45"/>
      <c r="DB24" s="3"/>
      <c r="DC24" s="3"/>
      <c r="DD24" s="63"/>
      <c r="DE24" s="103">
        <f t="shared" si="20"/>
        <v>0</v>
      </c>
      <c r="DF24" s="45"/>
      <c r="DG24" s="3"/>
      <c r="DH24" s="3"/>
      <c r="DI24" s="63"/>
      <c r="DJ24" s="103">
        <f t="shared" si="21"/>
        <v>0</v>
      </c>
      <c r="DK24" s="48"/>
      <c r="DL24" s="26"/>
      <c r="DM24" s="26"/>
      <c r="DN24" s="93"/>
      <c r="DO24" s="103">
        <f t="shared" si="22"/>
        <v>0</v>
      </c>
      <c r="DP24" s="45"/>
      <c r="DQ24" s="3"/>
      <c r="DR24" s="39"/>
      <c r="DS24" s="63"/>
      <c r="DT24" s="103">
        <f t="shared" si="23"/>
        <v>0</v>
      </c>
      <c r="DU24" s="45"/>
      <c r="DV24" s="3"/>
      <c r="DW24" s="3"/>
      <c r="DX24" s="63"/>
      <c r="DY24" s="103">
        <f t="shared" si="24"/>
        <v>0</v>
      </c>
      <c r="DZ24" s="55">
        <v>0</v>
      </c>
      <c r="EA24" s="8">
        <v>0</v>
      </c>
      <c r="EB24" s="8">
        <v>0</v>
      </c>
      <c r="EC24" s="8">
        <v>0</v>
      </c>
      <c r="ED24" s="62">
        <v>0</v>
      </c>
      <c r="EE24" s="59">
        <f t="shared" si="25"/>
        <v>0</v>
      </c>
      <c r="EF24" s="117">
        <v>26</v>
      </c>
      <c r="EG24" s="196">
        <f t="shared" si="26"/>
        <v>762</v>
      </c>
      <c r="EH24" s="482">
        <v>20</v>
      </c>
    </row>
    <row r="25" spans="1:138" ht="16.5" customHeight="1">
      <c r="A25" s="41">
        <v>21</v>
      </c>
      <c r="B25" s="191" t="s">
        <v>3</v>
      </c>
      <c r="C25" s="45">
        <v>70</v>
      </c>
      <c r="D25" s="28"/>
      <c r="E25" s="28"/>
      <c r="F25" s="95"/>
      <c r="G25" s="103">
        <f t="shared" si="0"/>
        <v>70</v>
      </c>
      <c r="H25" s="48">
        <v>73</v>
      </c>
      <c r="I25" s="26"/>
      <c r="J25" s="26"/>
      <c r="K25" s="93"/>
      <c r="L25" s="103">
        <f t="shared" si="1"/>
        <v>73</v>
      </c>
      <c r="M25" s="48">
        <v>70</v>
      </c>
      <c r="N25" s="26"/>
      <c r="O25" s="26"/>
      <c r="P25" s="93"/>
      <c r="Q25" s="103">
        <f t="shared" si="2"/>
        <v>70</v>
      </c>
      <c r="R25" s="48"/>
      <c r="S25" s="26"/>
      <c r="T25" s="26"/>
      <c r="U25" s="93"/>
      <c r="V25" s="103">
        <f t="shared" si="3"/>
        <v>0</v>
      </c>
      <c r="W25" s="48"/>
      <c r="X25" s="26"/>
      <c r="Y25" s="26"/>
      <c r="Z25" s="93"/>
      <c r="AA25" s="103">
        <f t="shared" si="4"/>
        <v>0</v>
      </c>
      <c r="AB25" s="48"/>
      <c r="AC25" s="26"/>
      <c r="AD25" s="26"/>
      <c r="AE25" s="93"/>
      <c r="AF25" s="103">
        <f t="shared" si="5"/>
        <v>0</v>
      </c>
      <c r="AG25" s="214">
        <v>75</v>
      </c>
      <c r="AH25" s="26"/>
      <c r="AI25" s="26"/>
      <c r="AJ25" s="93"/>
      <c r="AK25" s="103">
        <f t="shared" si="6"/>
        <v>75</v>
      </c>
      <c r="AL25" s="50">
        <v>68.5</v>
      </c>
      <c r="AM25" s="28"/>
      <c r="AN25" s="28"/>
      <c r="AO25" s="95"/>
      <c r="AP25" s="103">
        <f t="shared" si="7"/>
        <v>68.5</v>
      </c>
      <c r="AQ25" s="50"/>
      <c r="AR25" s="28"/>
      <c r="AS25" s="28"/>
      <c r="AT25" s="95"/>
      <c r="AU25" s="103">
        <f t="shared" si="8"/>
        <v>0</v>
      </c>
      <c r="AV25" s="50"/>
      <c r="AW25" s="28"/>
      <c r="AX25" s="28"/>
      <c r="AY25" s="95"/>
      <c r="AZ25" s="103">
        <f t="shared" si="9"/>
        <v>0</v>
      </c>
      <c r="BA25" s="48"/>
      <c r="BB25" s="26"/>
      <c r="BC25" s="26"/>
      <c r="BD25" s="93"/>
      <c r="BE25" s="103">
        <f t="shared" si="10"/>
        <v>0</v>
      </c>
      <c r="BF25" s="50">
        <v>73</v>
      </c>
      <c r="BG25" s="28"/>
      <c r="BH25" s="28"/>
      <c r="BI25" s="95"/>
      <c r="BJ25" s="464">
        <f t="shared" si="11"/>
        <v>73</v>
      </c>
      <c r="BK25" s="69">
        <v>0</v>
      </c>
      <c r="BL25" s="21">
        <v>0</v>
      </c>
      <c r="BM25" s="21">
        <v>0</v>
      </c>
      <c r="BN25" s="21">
        <v>0</v>
      </c>
      <c r="BO25" s="67">
        <v>0</v>
      </c>
      <c r="BP25" s="82">
        <f t="shared" si="12"/>
        <v>429.5</v>
      </c>
      <c r="BQ25" s="56">
        <v>20</v>
      </c>
      <c r="BR25" s="50"/>
      <c r="BS25" s="28"/>
      <c r="BT25" s="28"/>
      <c r="BU25" s="95"/>
      <c r="BV25" s="103">
        <f t="shared" si="13"/>
        <v>0</v>
      </c>
      <c r="BW25" s="48"/>
      <c r="BX25" s="26"/>
      <c r="BY25" s="26"/>
      <c r="BZ25" s="93"/>
      <c r="CA25" s="103">
        <f t="shared" si="14"/>
        <v>0</v>
      </c>
      <c r="CB25" s="48"/>
      <c r="CC25" s="26"/>
      <c r="CD25" s="26"/>
      <c r="CE25" s="93"/>
      <c r="CF25" s="103">
        <f t="shared" si="15"/>
        <v>0</v>
      </c>
      <c r="CG25" s="48"/>
      <c r="CH25" s="26"/>
      <c r="CI25" s="26"/>
      <c r="CJ25" s="93"/>
      <c r="CK25" s="103">
        <f t="shared" si="16"/>
        <v>0</v>
      </c>
      <c r="CL25" s="48"/>
      <c r="CM25" s="26"/>
      <c r="CN25" s="26"/>
      <c r="CO25" s="93"/>
      <c r="CP25" s="103">
        <f t="shared" si="17"/>
        <v>0</v>
      </c>
      <c r="CQ25" s="48">
        <v>47</v>
      </c>
      <c r="CR25" s="26"/>
      <c r="CS25" s="26"/>
      <c r="CT25" s="93"/>
      <c r="CU25" s="103">
        <f t="shared" si="18"/>
        <v>47</v>
      </c>
      <c r="CV25" s="369">
        <v>47.5</v>
      </c>
      <c r="CW25" s="28"/>
      <c r="CX25" s="28"/>
      <c r="CY25" s="95"/>
      <c r="CZ25" s="103">
        <f t="shared" si="19"/>
        <v>47.5</v>
      </c>
      <c r="DA25" s="50"/>
      <c r="DB25" s="28"/>
      <c r="DC25" s="28"/>
      <c r="DD25" s="95"/>
      <c r="DE25" s="103">
        <f t="shared" si="20"/>
        <v>0</v>
      </c>
      <c r="DF25" s="50"/>
      <c r="DG25" s="28"/>
      <c r="DH25" s="28"/>
      <c r="DI25" s="95"/>
      <c r="DJ25" s="103">
        <f t="shared" si="21"/>
        <v>0</v>
      </c>
      <c r="DK25" s="48"/>
      <c r="DL25" s="26"/>
      <c r="DM25" s="26"/>
      <c r="DN25" s="93"/>
      <c r="DO25" s="103">
        <f t="shared" si="22"/>
        <v>0</v>
      </c>
      <c r="DP25" s="50"/>
      <c r="DQ25" s="28"/>
      <c r="DR25" s="28"/>
      <c r="DS25" s="95"/>
      <c r="DT25" s="103">
        <f t="shared" si="23"/>
        <v>0</v>
      </c>
      <c r="DU25" s="50"/>
      <c r="DV25" s="28"/>
      <c r="DW25" s="28"/>
      <c r="DX25" s="95"/>
      <c r="DY25" s="103">
        <f t="shared" si="24"/>
        <v>0</v>
      </c>
      <c r="DZ25" s="55">
        <v>0</v>
      </c>
      <c r="EA25" s="8">
        <v>0</v>
      </c>
      <c r="EB25" s="8">
        <v>0</v>
      </c>
      <c r="EC25" s="8">
        <v>155</v>
      </c>
      <c r="ED25" s="62">
        <v>0</v>
      </c>
      <c r="EE25" s="59">
        <f t="shared" si="25"/>
        <v>249.5</v>
      </c>
      <c r="EF25" s="117">
        <v>19</v>
      </c>
      <c r="EG25" s="196">
        <f t="shared" si="26"/>
        <v>679</v>
      </c>
      <c r="EH25" s="482">
        <v>21</v>
      </c>
    </row>
    <row r="26" spans="1:138" ht="16.5" customHeight="1">
      <c r="A26" s="41">
        <v>22</v>
      </c>
      <c r="B26" s="190" t="s">
        <v>60</v>
      </c>
      <c r="C26" s="44"/>
      <c r="D26" s="3"/>
      <c r="E26" s="3"/>
      <c r="F26" s="63"/>
      <c r="G26" s="103">
        <f t="shared" si="0"/>
        <v>0</v>
      </c>
      <c r="H26" s="48"/>
      <c r="I26" s="26"/>
      <c r="J26" s="26"/>
      <c r="K26" s="93"/>
      <c r="L26" s="103">
        <f t="shared" si="1"/>
        <v>0</v>
      </c>
      <c r="M26" s="48"/>
      <c r="N26" s="26"/>
      <c r="O26" s="26"/>
      <c r="P26" s="93"/>
      <c r="Q26" s="103">
        <f t="shared" si="2"/>
        <v>0</v>
      </c>
      <c r="R26" s="48"/>
      <c r="S26" s="26"/>
      <c r="T26" s="26"/>
      <c r="U26" s="93"/>
      <c r="V26" s="103">
        <f t="shared" si="3"/>
        <v>0</v>
      </c>
      <c r="W26" s="48"/>
      <c r="X26" s="26"/>
      <c r="Y26" s="26"/>
      <c r="Z26" s="93"/>
      <c r="AA26" s="103">
        <f t="shared" si="4"/>
        <v>0</v>
      </c>
      <c r="AB26" s="48"/>
      <c r="AC26" s="26"/>
      <c r="AD26" s="26"/>
      <c r="AE26" s="93"/>
      <c r="AF26" s="103">
        <f t="shared" si="5"/>
        <v>0</v>
      </c>
      <c r="AG26" s="48"/>
      <c r="AH26" s="26"/>
      <c r="AI26" s="26"/>
      <c r="AJ26" s="93"/>
      <c r="AK26" s="103">
        <v>0</v>
      </c>
      <c r="AL26" s="45"/>
      <c r="AM26" s="3"/>
      <c r="AN26" s="3"/>
      <c r="AO26" s="63"/>
      <c r="AP26" s="103">
        <f t="shared" si="7"/>
        <v>0</v>
      </c>
      <c r="AQ26" s="45"/>
      <c r="AR26" s="3"/>
      <c r="AS26" s="3"/>
      <c r="AT26" s="63"/>
      <c r="AU26" s="103">
        <v>0</v>
      </c>
      <c r="AV26" s="45"/>
      <c r="AW26" s="3"/>
      <c r="AX26" s="3"/>
      <c r="AY26" s="63"/>
      <c r="AZ26" s="103">
        <f t="shared" si="9"/>
        <v>0</v>
      </c>
      <c r="BA26" s="48"/>
      <c r="BB26" s="26"/>
      <c r="BC26" s="26"/>
      <c r="BD26" s="93"/>
      <c r="BE26" s="103">
        <f t="shared" si="10"/>
        <v>0</v>
      </c>
      <c r="BF26" s="45"/>
      <c r="BG26" s="3"/>
      <c r="BH26" s="3"/>
      <c r="BI26" s="63"/>
      <c r="BJ26" s="464">
        <f t="shared" si="11"/>
        <v>0</v>
      </c>
      <c r="BK26" s="69">
        <v>0</v>
      </c>
      <c r="BL26" s="21">
        <v>0</v>
      </c>
      <c r="BM26" s="21">
        <v>0</v>
      </c>
      <c r="BN26" s="21">
        <v>100</v>
      </c>
      <c r="BO26" s="67">
        <v>0</v>
      </c>
      <c r="BP26" s="82">
        <f t="shared" si="12"/>
        <v>100</v>
      </c>
      <c r="BQ26" s="56">
        <v>24</v>
      </c>
      <c r="BR26" s="50"/>
      <c r="BS26" s="28"/>
      <c r="BT26" s="28"/>
      <c r="BU26" s="95"/>
      <c r="BV26" s="103">
        <f t="shared" si="13"/>
        <v>0</v>
      </c>
      <c r="BW26" s="48"/>
      <c r="BX26" s="26"/>
      <c r="BY26" s="26"/>
      <c r="BZ26" s="93"/>
      <c r="CA26" s="103">
        <f t="shared" si="14"/>
        <v>0</v>
      </c>
      <c r="CB26" s="48"/>
      <c r="CC26" s="26"/>
      <c r="CD26" s="26"/>
      <c r="CE26" s="93"/>
      <c r="CF26" s="103">
        <f t="shared" si="15"/>
        <v>0</v>
      </c>
      <c r="CG26" s="48"/>
      <c r="CH26" s="26"/>
      <c r="CI26" s="26"/>
      <c r="CJ26" s="93"/>
      <c r="CK26" s="103">
        <f t="shared" si="16"/>
        <v>0</v>
      </c>
      <c r="CL26" s="48"/>
      <c r="CM26" s="26"/>
      <c r="CN26" s="26"/>
      <c r="CO26" s="93"/>
      <c r="CP26" s="103">
        <f t="shared" si="17"/>
        <v>0</v>
      </c>
      <c r="CQ26" s="48"/>
      <c r="CR26" s="26"/>
      <c r="CS26" s="26"/>
      <c r="CT26" s="93"/>
      <c r="CU26" s="103">
        <f t="shared" si="18"/>
        <v>0</v>
      </c>
      <c r="CV26" s="75">
        <v>120</v>
      </c>
      <c r="CW26" s="28"/>
      <c r="CX26" s="28"/>
      <c r="CY26" s="95"/>
      <c r="CZ26" s="103">
        <f t="shared" si="19"/>
        <v>120</v>
      </c>
      <c r="DA26" s="50"/>
      <c r="DB26" s="28"/>
      <c r="DC26" s="28"/>
      <c r="DD26" s="95"/>
      <c r="DE26" s="103">
        <f t="shared" si="20"/>
        <v>0</v>
      </c>
      <c r="DF26" s="50"/>
      <c r="DG26" s="28"/>
      <c r="DH26" s="28"/>
      <c r="DI26" s="95"/>
      <c r="DJ26" s="103">
        <f t="shared" si="21"/>
        <v>0</v>
      </c>
      <c r="DK26" s="48"/>
      <c r="DL26" s="26"/>
      <c r="DM26" s="26"/>
      <c r="DN26" s="93"/>
      <c r="DO26" s="103">
        <f t="shared" si="22"/>
        <v>0</v>
      </c>
      <c r="DP26" s="50"/>
      <c r="DQ26" s="28"/>
      <c r="DR26" s="28"/>
      <c r="DS26" s="95"/>
      <c r="DT26" s="103">
        <f t="shared" si="23"/>
        <v>0</v>
      </c>
      <c r="DU26" s="50"/>
      <c r="DV26" s="28"/>
      <c r="DW26" s="28"/>
      <c r="DX26" s="95"/>
      <c r="DY26" s="103">
        <f t="shared" si="24"/>
        <v>0</v>
      </c>
      <c r="DZ26" s="55">
        <v>97.5</v>
      </c>
      <c r="EA26" s="8">
        <v>0</v>
      </c>
      <c r="EB26" s="8">
        <v>0</v>
      </c>
      <c r="EC26" s="8">
        <v>100</v>
      </c>
      <c r="ED26" s="198">
        <v>0</v>
      </c>
      <c r="EE26" s="59">
        <f t="shared" si="25"/>
        <v>317.5</v>
      </c>
      <c r="EF26" s="117">
        <v>17</v>
      </c>
      <c r="EG26" s="196">
        <f t="shared" si="26"/>
        <v>417.5</v>
      </c>
      <c r="EH26" s="482">
        <v>22</v>
      </c>
    </row>
    <row r="27" spans="1:138" ht="16.5" customHeight="1">
      <c r="A27" s="41">
        <v>23</v>
      </c>
      <c r="B27" s="189" t="s">
        <v>37</v>
      </c>
      <c r="C27" s="50">
        <v>53</v>
      </c>
      <c r="D27" s="20"/>
      <c r="E27" s="20"/>
      <c r="F27" s="64"/>
      <c r="G27" s="103">
        <f t="shared" si="0"/>
        <v>53</v>
      </c>
      <c r="H27" s="48">
        <v>41.5</v>
      </c>
      <c r="I27" s="26"/>
      <c r="J27" s="26"/>
      <c r="K27" s="93"/>
      <c r="L27" s="103">
        <f t="shared" si="1"/>
        <v>41.5</v>
      </c>
      <c r="M27" s="48"/>
      <c r="N27" s="26"/>
      <c r="O27" s="26"/>
      <c r="P27" s="93"/>
      <c r="Q27" s="103">
        <f t="shared" si="2"/>
        <v>0</v>
      </c>
      <c r="R27" s="48"/>
      <c r="S27" s="26"/>
      <c r="T27" s="26"/>
      <c r="U27" s="93"/>
      <c r="V27" s="103">
        <f t="shared" si="3"/>
        <v>0</v>
      </c>
      <c r="W27" s="48"/>
      <c r="X27" s="26"/>
      <c r="Y27" s="26"/>
      <c r="Z27" s="93"/>
      <c r="AA27" s="103">
        <f t="shared" si="4"/>
        <v>0</v>
      </c>
      <c r="AB27" s="48">
        <v>53.5</v>
      </c>
      <c r="AC27" s="26">
        <v>39</v>
      </c>
      <c r="AD27" s="26"/>
      <c r="AE27" s="93"/>
      <c r="AF27" s="103">
        <f t="shared" si="5"/>
        <v>92.5</v>
      </c>
      <c r="AG27" s="369">
        <v>46.5</v>
      </c>
      <c r="AH27" s="26"/>
      <c r="AI27" s="26"/>
      <c r="AJ27" s="93"/>
      <c r="AK27" s="103">
        <f aca="true" t="shared" si="27" ref="AK27:AK34">AJ27+AI27+AH27+AG27</f>
        <v>46.5</v>
      </c>
      <c r="AL27" s="44"/>
      <c r="AM27" s="20"/>
      <c r="AN27" s="20"/>
      <c r="AO27" s="64"/>
      <c r="AP27" s="103">
        <f t="shared" si="7"/>
        <v>0</v>
      </c>
      <c r="AQ27" s="44"/>
      <c r="AR27" s="20"/>
      <c r="AS27" s="20"/>
      <c r="AT27" s="64"/>
      <c r="AU27" s="103">
        <f aca="true" t="shared" si="28" ref="AU27:AU34">AT27+AS27+AR27+AQ27</f>
        <v>0</v>
      </c>
      <c r="AV27" s="44">
        <v>59</v>
      </c>
      <c r="AW27" s="20"/>
      <c r="AX27" s="20"/>
      <c r="AY27" s="64"/>
      <c r="AZ27" s="103">
        <f t="shared" si="9"/>
        <v>59</v>
      </c>
      <c r="BA27" s="48">
        <v>48</v>
      </c>
      <c r="BB27" s="26"/>
      <c r="BC27" s="26"/>
      <c r="BD27" s="93"/>
      <c r="BE27" s="103">
        <f t="shared" si="10"/>
        <v>48</v>
      </c>
      <c r="BF27" s="44"/>
      <c r="BG27" s="20"/>
      <c r="BH27" s="20"/>
      <c r="BI27" s="64"/>
      <c r="BJ27" s="464">
        <f t="shared" si="11"/>
        <v>0</v>
      </c>
      <c r="BK27" s="69">
        <v>0</v>
      </c>
      <c r="BL27" s="21">
        <v>0</v>
      </c>
      <c r="BM27" s="21">
        <v>0</v>
      </c>
      <c r="BN27" s="21">
        <v>0</v>
      </c>
      <c r="BO27" s="67">
        <v>0</v>
      </c>
      <c r="BP27" s="82">
        <f t="shared" si="12"/>
        <v>340.5</v>
      </c>
      <c r="BQ27" s="56">
        <v>21</v>
      </c>
      <c r="BR27" s="45"/>
      <c r="BS27" s="3"/>
      <c r="BT27" s="3"/>
      <c r="BU27" s="63"/>
      <c r="BV27" s="103">
        <f t="shared" si="13"/>
        <v>0</v>
      </c>
      <c r="BW27" s="48"/>
      <c r="BX27" s="26"/>
      <c r="BY27" s="26"/>
      <c r="BZ27" s="93"/>
      <c r="CA27" s="103">
        <f t="shared" si="14"/>
        <v>0</v>
      </c>
      <c r="CB27" s="48"/>
      <c r="CC27" s="26"/>
      <c r="CD27" s="26"/>
      <c r="CE27" s="93"/>
      <c r="CF27" s="103">
        <f t="shared" si="15"/>
        <v>0</v>
      </c>
      <c r="CG27" s="48"/>
      <c r="CH27" s="26"/>
      <c r="CI27" s="26"/>
      <c r="CJ27" s="93"/>
      <c r="CK27" s="103">
        <f t="shared" si="16"/>
        <v>0</v>
      </c>
      <c r="CL27" s="48"/>
      <c r="CM27" s="26"/>
      <c r="CN27" s="26"/>
      <c r="CO27" s="93"/>
      <c r="CP27" s="103">
        <f t="shared" si="17"/>
        <v>0</v>
      </c>
      <c r="CQ27" s="48"/>
      <c r="CR27" s="26"/>
      <c r="CS27" s="26"/>
      <c r="CT27" s="93"/>
      <c r="CU27" s="103">
        <f t="shared" si="18"/>
        <v>0</v>
      </c>
      <c r="CV27" s="45"/>
      <c r="CW27" s="3"/>
      <c r="CX27" s="3"/>
      <c r="CY27" s="63"/>
      <c r="CZ27" s="103">
        <f t="shared" si="19"/>
        <v>0</v>
      </c>
      <c r="DA27" s="45"/>
      <c r="DB27" s="3"/>
      <c r="DC27" s="3"/>
      <c r="DD27" s="63"/>
      <c r="DE27" s="103">
        <f t="shared" si="20"/>
        <v>0</v>
      </c>
      <c r="DF27" s="45"/>
      <c r="DG27" s="3"/>
      <c r="DH27" s="3"/>
      <c r="DI27" s="63"/>
      <c r="DJ27" s="103">
        <f t="shared" si="21"/>
        <v>0</v>
      </c>
      <c r="DK27" s="48"/>
      <c r="DL27" s="26"/>
      <c r="DM27" s="26"/>
      <c r="DN27" s="93"/>
      <c r="DO27" s="103">
        <f t="shared" si="22"/>
        <v>0</v>
      </c>
      <c r="DP27" s="45"/>
      <c r="DQ27" s="3"/>
      <c r="DR27" s="3"/>
      <c r="DS27" s="63"/>
      <c r="DT27" s="103">
        <f t="shared" si="23"/>
        <v>0</v>
      </c>
      <c r="DU27" s="45"/>
      <c r="DV27" s="3"/>
      <c r="DW27" s="3"/>
      <c r="DX27" s="63"/>
      <c r="DY27" s="103">
        <f t="shared" si="24"/>
        <v>0</v>
      </c>
      <c r="DZ27" s="55">
        <v>0</v>
      </c>
      <c r="EA27" s="8">
        <v>0</v>
      </c>
      <c r="EB27" s="8">
        <v>0</v>
      </c>
      <c r="EC27" s="8">
        <v>0</v>
      </c>
      <c r="ED27" s="62">
        <v>0</v>
      </c>
      <c r="EE27" s="59">
        <f t="shared" si="25"/>
        <v>0</v>
      </c>
      <c r="EF27" s="117">
        <v>27</v>
      </c>
      <c r="EG27" s="196">
        <f t="shared" si="26"/>
        <v>340.5</v>
      </c>
      <c r="EH27" s="482">
        <v>23</v>
      </c>
    </row>
    <row r="28" spans="1:138" ht="16.5" customHeight="1">
      <c r="A28" s="41">
        <v>24</v>
      </c>
      <c r="B28" s="190" t="s">
        <v>18</v>
      </c>
      <c r="C28" s="50"/>
      <c r="D28" s="28"/>
      <c r="E28" s="28"/>
      <c r="F28" s="95"/>
      <c r="G28" s="103">
        <f t="shared" si="0"/>
        <v>0</v>
      </c>
      <c r="H28" s="48"/>
      <c r="I28" s="26"/>
      <c r="J28" s="26"/>
      <c r="K28" s="93"/>
      <c r="L28" s="103">
        <f t="shared" si="1"/>
        <v>0</v>
      </c>
      <c r="M28" s="48"/>
      <c r="N28" s="26"/>
      <c r="O28" s="26"/>
      <c r="P28" s="93"/>
      <c r="Q28" s="103">
        <f t="shared" si="2"/>
        <v>0</v>
      </c>
      <c r="R28" s="48"/>
      <c r="S28" s="26"/>
      <c r="T28" s="26"/>
      <c r="U28" s="93"/>
      <c r="V28" s="103">
        <f t="shared" si="3"/>
        <v>0</v>
      </c>
      <c r="W28" s="48"/>
      <c r="X28" s="26"/>
      <c r="Y28" s="26"/>
      <c r="Z28" s="93"/>
      <c r="AA28" s="103">
        <f t="shared" si="4"/>
        <v>0</v>
      </c>
      <c r="AB28" s="48"/>
      <c r="AC28" s="26"/>
      <c r="AD28" s="26"/>
      <c r="AE28" s="93"/>
      <c r="AF28" s="103">
        <f t="shared" si="5"/>
        <v>0</v>
      </c>
      <c r="AG28" s="75">
        <v>82</v>
      </c>
      <c r="AH28" s="26"/>
      <c r="AI28" s="26"/>
      <c r="AJ28" s="93"/>
      <c r="AK28" s="103">
        <f t="shared" si="27"/>
        <v>82</v>
      </c>
      <c r="AL28" s="50"/>
      <c r="AM28" s="28"/>
      <c r="AN28" s="28"/>
      <c r="AO28" s="95"/>
      <c r="AP28" s="103">
        <f t="shared" si="7"/>
        <v>0</v>
      </c>
      <c r="AQ28" s="50"/>
      <c r="AR28" s="28"/>
      <c r="AS28" s="28"/>
      <c r="AT28" s="95"/>
      <c r="AU28" s="103">
        <f t="shared" si="28"/>
        <v>0</v>
      </c>
      <c r="AV28" s="50"/>
      <c r="AW28" s="28"/>
      <c r="AX28" s="28"/>
      <c r="AY28" s="95"/>
      <c r="AZ28" s="103">
        <f t="shared" si="9"/>
        <v>0</v>
      </c>
      <c r="BA28" s="48"/>
      <c r="BB28" s="26"/>
      <c r="BC28" s="26"/>
      <c r="BD28" s="93"/>
      <c r="BE28" s="103">
        <f t="shared" si="10"/>
        <v>0</v>
      </c>
      <c r="BF28" s="50"/>
      <c r="BG28" s="28"/>
      <c r="BH28" s="28"/>
      <c r="BI28" s="95"/>
      <c r="BJ28" s="464">
        <f t="shared" si="11"/>
        <v>0</v>
      </c>
      <c r="BK28" s="69">
        <v>0</v>
      </c>
      <c r="BL28" s="21">
        <v>0</v>
      </c>
      <c r="BM28" s="21">
        <v>0</v>
      </c>
      <c r="BN28" s="21">
        <v>0</v>
      </c>
      <c r="BO28" s="67">
        <v>0</v>
      </c>
      <c r="BP28" s="82">
        <f t="shared" si="12"/>
        <v>82</v>
      </c>
      <c r="BQ28" s="56">
        <v>25</v>
      </c>
      <c r="BR28" s="50"/>
      <c r="BS28" s="28"/>
      <c r="BT28" s="28"/>
      <c r="BU28" s="95"/>
      <c r="BV28" s="103">
        <f t="shared" si="13"/>
        <v>0</v>
      </c>
      <c r="BW28" s="48"/>
      <c r="BX28" s="26"/>
      <c r="BY28" s="26"/>
      <c r="BZ28" s="93"/>
      <c r="CA28" s="103">
        <f t="shared" si="14"/>
        <v>0</v>
      </c>
      <c r="CB28" s="48"/>
      <c r="CC28" s="26"/>
      <c r="CD28" s="26"/>
      <c r="CE28" s="93"/>
      <c r="CF28" s="103">
        <f t="shared" si="15"/>
        <v>0</v>
      </c>
      <c r="CG28" s="48"/>
      <c r="CH28" s="26"/>
      <c r="CI28" s="26"/>
      <c r="CJ28" s="93"/>
      <c r="CK28" s="103">
        <f t="shared" si="16"/>
        <v>0</v>
      </c>
      <c r="CL28" s="48"/>
      <c r="CM28" s="26"/>
      <c r="CN28" s="26"/>
      <c r="CO28" s="93"/>
      <c r="CP28" s="103">
        <f t="shared" si="17"/>
        <v>0</v>
      </c>
      <c r="CQ28" s="48"/>
      <c r="CR28" s="26"/>
      <c r="CS28" s="26"/>
      <c r="CT28" s="93"/>
      <c r="CU28" s="103">
        <f t="shared" si="18"/>
        <v>0</v>
      </c>
      <c r="CV28" s="75">
        <v>107</v>
      </c>
      <c r="CW28" s="11">
        <v>87</v>
      </c>
      <c r="CX28" s="28"/>
      <c r="CY28" s="95"/>
      <c r="CZ28" s="103">
        <f t="shared" si="19"/>
        <v>194</v>
      </c>
      <c r="DA28" s="50"/>
      <c r="DB28" s="28"/>
      <c r="DC28" s="28"/>
      <c r="DD28" s="95"/>
      <c r="DE28" s="103">
        <f t="shared" si="20"/>
        <v>0</v>
      </c>
      <c r="DF28" s="50"/>
      <c r="DG28" s="28"/>
      <c r="DH28" s="28"/>
      <c r="DI28" s="95"/>
      <c r="DJ28" s="103">
        <f t="shared" si="21"/>
        <v>0</v>
      </c>
      <c r="DK28" s="48"/>
      <c r="DL28" s="26"/>
      <c r="DM28" s="26"/>
      <c r="DN28" s="93"/>
      <c r="DO28" s="103">
        <f t="shared" si="22"/>
        <v>0</v>
      </c>
      <c r="DP28" s="50"/>
      <c r="DQ28" s="28"/>
      <c r="DR28" s="28"/>
      <c r="DS28" s="95"/>
      <c r="DT28" s="103">
        <f t="shared" si="23"/>
        <v>0</v>
      </c>
      <c r="DU28" s="50"/>
      <c r="DV28" s="28"/>
      <c r="DW28" s="28"/>
      <c r="DX28" s="95"/>
      <c r="DY28" s="103">
        <f t="shared" si="24"/>
        <v>0</v>
      </c>
      <c r="DZ28" s="55">
        <v>0</v>
      </c>
      <c r="EA28" s="8">
        <v>0</v>
      </c>
      <c r="EB28" s="8">
        <v>0</v>
      </c>
      <c r="EC28" s="8">
        <v>0</v>
      </c>
      <c r="ED28" s="62">
        <v>0</v>
      </c>
      <c r="EE28" s="59">
        <f t="shared" si="25"/>
        <v>194</v>
      </c>
      <c r="EF28" s="117">
        <v>20</v>
      </c>
      <c r="EG28" s="196">
        <f t="shared" si="26"/>
        <v>276</v>
      </c>
      <c r="EH28" s="482">
        <v>24</v>
      </c>
    </row>
    <row r="29" spans="1:138" ht="16.5" customHeight="1">
      <c r="A29" s="41">
        <v>25</v>
      </c>
      <c r="B29" s="190" t="s">
        <v>23</v>
      </c>
      <c r="C29" s="45">
        <v>57.5</v>
      </c>
      <c r="D29" s="26"/>
      <c r="E29" s="26"/>
      <c r="F29" s="93"/>
      <c r="G29" s="103">
        <f t="shared" si="0"/>
        <v>57.5</v>
      </c>
      <c r="H29" s="48">
        <v>50.5</v>
      </c>
      <c r="I29" s="26"/>
      <c r="J29" s="26"/>
      <c r="K29" s="93"/>
      <c r="L29" s="103">
        <f t="shared" si="1"/>
        <v>50.5</v>
      </c>
      <c r="M29" s="48"/>
      <c r="N29" s="26"/>
      <c r="O29" s="26"/>
      <c r="P29" s="93"/>
      <c r="Q29" s="103">
        <f t="shared" si="2"/>
        <v>0</v>
      </c>
      <c r="R29" s="48"/>
      <c r="S29" s="26"/>
      <c r="T29" s="26"/>
      <c r="U29" s="93"/>
      <c r="V29" s="103">
        <f t="shared" si="3"/>
        <v>0</v>
      </c>
      <c r="W29" s="48"/>
      <c r="X29" s="26"/>
      <c r="Y29" s="26"/>
      <c r="Z29" s="93"/>
      <c r="AA29" s="103">
        <f t="shared" si="4"/>
        <v>0</v>
      </c>
      <c r="AB29" s="48"/>
      <c r="AC29" s="26"/>
      <c r="AD29" s="26"/>
      <c r="AE29" s="93"/>
      <c r="AF29" s="103">
        <f t="shared" si="5"/>
        <v>0</v>
      </c>
      <c r="AG29" s="214">
        <v>66</v>
      </c>
      <c r="AH29" s="26"/>
      <c r="AI29" s="26"/>
      <c r="AJ29" s="93"/>
      <c r="AK29" s="103">
        <f t="shared" si="27"/>
        <v>66</v>
      </c>
      <c r="AL29" s="48"/>
      <c r="AM29" s="26"/>
      <c r="AN29" s="26"/>
      <c r="AO29" s="93"/>
      <c r="AP29" s="103">
        <f t="shared" si="7"/>
        <v>0</v>
      </c>
      <c r="AQ29" s="367">
        <v>73</v>
      </c>
      <c r="AR29" s="26"/>
      <c r="AS29" s="26"/>
      <c r="AT29" s="93"/>
      <c r="AU29" s="103">
        <f t="shared" si="28"/>
        <v>73</v>
      </c>
      <c r="AV29" s="48"/>
      <c r="AW29" s="26"/>
      <c r="AX29" s="26"/>
      <c r="AY29" s="93"/>
      <c r="AZ29" s="103">
        <f t="shared" si="9"/>
        <v>0</v>
      </c>
      <c r="BA29" s="48"/>
      <c r="BB29" s="26"/>
      <c r="BC29" s="26"/>
      <c r="BD29" s="93"/>
      <c r="BE29" s="103">
        <f t="shared" si="10"/>
        <v>0</v>
      </c>
      <c r="BF29" s="48"/>
      <c r="BG29" s="26"/>
      <c r="BH29" s="26"/>
      <c r="BI29" s="93"/>
      <c r="BJ29" s="464">
        <f t="shared" si="11"/>
        <v>0</v>
      </c>
      <c r="BK29" s="233">
        <v>0</v>
      </c>
      <c r="BL29" s="65">
        <v>0</v>
      </c>
      <c r="BM29" s="8">
        <v>0</v>
      </c>
      <c r="BN29" s="21">
        <v>0</v>
      </c>
      <c r="BO29" s="62">
        <v>0</v>
      </c>
      <c r="BP29" s="82">
        <f t="shared" si="12"/>
        <v>247</v>
      </c>
      <c r="BQ29" s="56">
        <v>22</v>
      </c>
      <c r="BR29" s="50"/>
      <c r="BS29" s="28"/>
      <c r="BT29" s="28"/>
      <c r="BU29" s="95"/>
      <c r="BV29" s="103">
        <f t="shared" si="13"/>
        <v>0</v>
      </c>
      <c r="BW29" s="48"/>
      <c r="BX29" s="26"/>
      <c r="BY29" s="26"/>
      <c r="BZ29" s="93"/>
      <c r="CA29" s="103">
        <f t="shared" si="14"/>
        <v>0</v>
      </c>
      <c r="CB29" s="48"/>
      <c r="CC29" s="26"/>
      <c r="CD29" s="26"/>
      <c r="CE29" s="93"/>
      <c r="CF29" s="103">
        <f t="shared" si="15"/>
        <v>0</v>
      </c>
      <c r="CG29" s="48"/>
      <c r="CH29" s="26"/>
      <c r="CI29" s="26"/>
      <c r="CJ29" s="93"/>
      <c r="CK29" s="103">
        <f t="shared" si="16"/>
        <v>0</v>
      </c>
      <c r="CL29" s="48"/>
      <c r="CM29" s="26"/>
      <c r="CN29" s="26"/>
      <c r="CO29" s="93"/>
      <c r="CP29" s="103">
        <f t="shared" si="17"/>
        <v>0</v>
      </c>
      <c r="CQ29" s="48"/>
      <c r="CR29" s="26"/>
      <c r="CS29" s="26"/>
      <c r="CT29" s="93"/>
      <c r="CU29" s="103">
        <f t="shared" si="18"/>
        <v>0</v>
      </c>
      <c r="CV29" s="50"/>
      <c r="CW29" s="28"/>
      <c r="CX29" s="28"/>
      <c r="CY29" s="95"/>
      <c r="CZ29" s="103">
        <f t="shared" si="19"/>
        <v>0</v>
      </c>
      <c r="DA29" s="50"/>
      <c r="DB29" s="28"/>
      <c r="DC29" s="28"/>
      <c r="DD29" s="95"/>
      <c r="DE29" s="103">
        <f t="shared" si="20"/>
        <v>0</v>
      </c>
      <c r="DF29" s="50"/>
      <c r="DG29" s="28"/>
      <c r="DH29" s="28"/>
      <c r="DI29" s="95"/>
      <c r="DJ29" s="103">
        <f t="shared" si="21"/>
        <v>0</v>
      </c>
      <c r="DK29" s="48"/>
      <c r="DL29" s="26"/>
      <c r="DM29" s="26"/>
      <c r="DN29" s="93"/>
      <c r="DO29" s="103">
        <f t="shared" si="22"/>
        <v>0</v>
      </c>
      <c r="DP29" s="50"/>
      <c r="DQ29" s="28"/>
      <c r="DR29" s="28"/>
      <c r="DS29" s="95"/>
      <c r="DT29" s="103">
        <f t="shared" si="23"/>
        <v>0</v>
      </c>
      <c r="DU29" s="50"/>
      <c r="DV29" s="28"/>
      <c r="DW29" s="28"/>
      <c r="DX29" s="95"/>
      <c r="DY29" s="103">
        <f t="shared" si="24"/>
        <v>0</v>
      </c>
      <c r="DZ29" s="55">
        <v>0</v>
      </c>
      <c r="EA29" s="8">
        <v>0</v>
      </c>
      <c r="EB29" s="8">
        <v>0</v>
      </c>
      <c r="EC29" s="8">
        <v>0</v>
      </c>
      <c r="ED29" s="62">
        <v>0</v>
      </c>
      <c r="EE29" s="59">
        <f t="shared" si="25"/>
        <v>0</v>
      </c>
      <c r="EF29" s="117">
        <v>28</v>
      </c>
      <c r="EG29" s="196">
        <f t="shared" si="26"/>
        <v>247</v>
      </c>
      <c r="EH29" s="482">
        <v>25</v>
      </c>
    </row>
    <row r="30" spans="1:138" ht="16.5" customHeight="1">
      <c r="A30" s="41">
        <v>26</v>
      </c>
      <c r="B30" s="189" t="s">
        <v>31</v>
      </c>
      <c r="C30" s="45"/>
      <c r="D30" s="20"/>
      <c r="E30" s="20"/>
      <c r="F30" s="64"/>
      <c r="G30" s="103">
        <f t="shared" si="0"/>
        <v>0</v>
      </c>
      <c r="H30" s="48"/>
      <c r="I30" s="26"/>
      <c r="J30" s="26"/>
      <c r="K30" s="93"/>
      <c r="L30" s="103">
        <f t="shared" si="1"/>
        <v>0</v>
      </c>
      <c r="M30" s="48"/>
      <c r="N30" s="26"/>
      <c r="O30" s="26"/>
      <c r="P30" s="93"/>
      <c r="Q30" s="103">
        <f t="shared" si="2"/>
        <v>0</v>
      </c>
      <c r="R30" s="48"/>
      <c r="S30" s="26"/>
      <c r="T30" s="26"/>
      <c r="U30" s="93"/>
      <c r="V30" s="103">
        <f t="shared" si="3"/>
        <v>0</v>
      </c>
      <c r="W30" s="48"/>
      <c r="X30" s="26"/>
      <c r="Y30" s="26"/>
      <c r="Z30" s="93"/>
      <c r="AA30" s="103">
        <f t="shared" si="4"/>
        <v>0</v>
      </c>
      <c r="AB30" s="48"/>
      <c r="AC30" s="26"/>
      <c r="AD30" s="26"/>
      <c r="AE30" s="93"/>
      <c r="AF30" s="103">
        <f t="shared" si="5"/>
        <v>0</v>
      </c>
      <c r="AG30" s="214">
        <v>84</v>
      </c>
      <c r="AH30" s="368">
        <v>78</v>
      </c>
      <c r="AI30" s="26"/>
      <c r="AJ30" s="93"/>
      <c r="AK30" s="103">
        <f t="shared" si="27"/>
        <v>162</v>
      </c>
      <c r="AL30" s="44"/>
      <c r="AM30" s="20"/>
      <c r="AN30" s="49"/>
      <c r="AO30" s="64"/>
      <c r="AP30" s="103">
        <f t="shared" si="7"/>
        <v>0</v>
      </c>
      <c r="AQ30" s="44"/>
      <c r="AR30" s="49"/>
      <c r="AS30" s="20"/>
      <c r="AT30" s="64"/>
      <c r="AU30" s="103">
        <f t="shared" si="28"/>
        <v>0</v>
      </c>
      <c r="AV30" s="44"/>
      <c r="AW30" s="20"/>
      <c r="AX30" s="20"/>
      <c r="AY30" s="64"/>
      <c r="AZ30" s="103">
        <f t="shared" si="9"/>
        <v>0</v>
      </c>
      <c r="BA30" s="48"/>
      <c r="BB30" s="26"/>
      <c r="BC30" s="26"/>
      <c r="BD30" s="93"/>
      <c r="BE30" s="103">
        <f t="shared" si="10"/>
        <v>0</v>
      </c>
      <c r="BF30" s="44"/>
      <c r="BG30" s="20"/>
      <c r="BH30" s="20"/>
      <c r="BI30" s="64"/>
      <c r="BJ30" s="464">
        <f t="shared" si="11"/>
        <v>0</v>
      </c>
      <c r="BK30" s="69">
        <v>77.5</v>
      </c>
      <c r="BL30" s="21">
        <v>0</v>
      </c>
      <c r="BM30" s="21">
        <v>0</v>
      </c>
      <c r="BN30" s="21">
        <v>0</v>
      </c>
      <c r="BO30" s="67">
        <v>0</v>
      </c>
      <c r="BP30" s="82">
        <f t="shared" si="12"/>
        <v>239.5</v>
      </c>
      <c r="BQ30" s="56">
        <v>23</v>
      </c>
      <c r="BR30" s="45"/>
      <c r="BS30" s="3"/>
      <c r="BT30" s="3"/>
      <c r="BU30" s="63"/>
      <c r="BV30" s="103">
        <f t="shared" si="13"/>
        <v>0</v>
      </c>
      <c r="BW30" s="48"/>
      <c r="BX30" s="26"/>
      <c r="BY30" s="26"/>
      <c r="BZ30" s="93"/>
      <c r="CA30" s="103">
        <f t="shared" si="14"/>
        <v>0</v>
      </c>
      <c r="CB30" s="48"/>
      <c r="CC30" s="26"/>
      <c r="CD30" s="26"/>
      <c r="CE30" s="93"/>
      <c r="CF30" s="103">
        <f t="shared" si="15"/>
        <v>0</v>
      </c>
      <c r="CG30" s="48"/>
      <c r="CH30" s="26"/>
      <c r="CI30" s="26"/>
      <c r="CJ30" s="93"/>
      <c r="CK30" s="103">
        <f t="shared" si="16"/>
        <v>0</v>
      </c>
      <c r="CL30" s="48"/>
      <c r="CM30" s="26"/>
      <c r="CN30" s="26"/>
      <c r="CO30" s="93"/>
      <c r="CP30" s="103">
        <f t="shared" si="17"/>
        <v>0</v>
      </c>
      <c r="CQ30" s="48"/>
      <c r="CR30" s="26"/>
      <c r="CS30" s="26"/>
      <c r="CT30" s="93"/>
      <c r="CU30" s="103">
        <f t="shared" si="18"/>
        <v>0</v>
      </c>
      <c r="CV30" s="45"/>
      <c r="CW30" s="3"/>
      <c r="CX30" s="3"/>
      <c r="CY30" s="63"/>
      <c r="CZ30" s="103">
        <f t="shared" si="19"/>
        <v>0</v>
      </c>
      <c r="DA30" s="45"/>
      <c r="DB30" s="3"/>
      <c r="DC30" s="3"/>
      <c r="DD30" s="63"/>
      <c r="DE30" s="103">
        <f t="shared" si="20"/>
        <v>0</v>
      </c>
      <c r="DF30" s="45"/>
      <c r="DG30" s="3"/>
      <c r="DH30" s="3"/>
      <c r="DI30" s="63"/>
      <c r="DJ30" s="103">
        <f t="shared" si="21"/>
        <v>0</v>
      </c>
      <c r="DK30" s="48"/>
      <c r="DL30" s="26"/>
      <c r="DM30" s="26"/>
      <c r="DN30" s="93"/>
      <c r="DO30" s="103">
        <f t="shared" si="22"/>
        <v>0</v>
      </c>
      <c r="DP30" s="45"/>
      <c r="DQ30" s="3"/>
      <c r="DR30" s="3"/>
      <c r="DS30" s="63"/>
      <c r="DT30" s="103">
        <f t="shared" si="23"/>
        <v>0</v>
      </c>
      <c r="DU30" s="45"/>
      <c r="DV30" s="3"/>
      <c r="DW30" s="3"/>
      <c r="DX30" s="63"/>
      <c r="DY30" s="103">
        <f t="shared" si="24"/>
        <v>0</v>
      </c>
      <c r="DZ30" s="55">
        <v>0</v>
      </c>
      <c r="EA30" s="8">
        <v>0</v>
      </c>
      <c r="EB30" s="8">
        <v>0</v>
      </c>
      <c r="EC30" s="8">
        <v>0</v>
      </c>
      <c r="ED30" s="62">
        <v>0</v>
      </c>
      <c r="EE30" s="59">
        <f t="shared" si="25"/>
        <v>0</v>
      </c>
      <c r="EF30" s="117">
        <v>29</v>
      </c>
      <c r="EG30" s="196">
        <f t="shared" si="26"/>
        <v>239.5</v>
      </c>
      <c r="EH30" s="482">
        <v>26</v>
      </c>
    </row>
    <row r="31" spans="1:138" ht="16.5" customHeight="1">
      <c r="A31" s="41">
        <v>27</v>
      </c>
      <c r="B31" s="191" t="s">
        <v>27</v>
      </c>
      <c r="C31" s="45"/>
      <c r="D31" s="3"/>
      <c r="E31" s="3"/>
      <c r="F31" s="63"/>
      <c r="G31" s="103">
        <f t="shared" si="0"/>
        <v>0</v>
      </c>
      <c r="H31" s="48"/>
      <c r="I31" s="26"/>
      <c r="J31" s="26"/>
      <c r="K31" s="93"/>
      <c r="L31" s="103">
        <f t="shared" si="1"/>
        <v>0</v>
      </c>
      <c r="M31" s="48"/>
      <c r="N31" s="26"/>
      <c r="O31" s="26"/>
      <c r="P31" s="93"/>
      <c r="Q31" s="103">
        <f t="shared" si="2"/>
        <v>0</v>
      </c>
      <c r="R31" s="48"/>
      <c r="S31" s="26"/>
      <c r="T31" s="26"/>
      <c r="U31" s="93"/>
      <c r="V31" s="103">
        <f t="shared" si="3"/>
        <v>0</v>
      </c>
      <c r="W31" s="48"/>
      <c r="X31" s="26"/>
      <c r="Y31" s="26"/>
      <c r="Z31" s="93"/>
      <c r="AA31" s="103">
        <f t="shared" si="4"/>
        <v>0</v>
      </c>
      <c r="AB31" s="48"/>
      <c r="AC31" s="26"/>
      <c r="AD31" s="26"/>
      <c r="AE31" s="93"/>
      <c r="AF31" s="103">
        <f t="shared" si="5"/>
        <v>0</v>
      </c>
      <c r="AG31" s="50"/>
      <c r="AH31" s="26"/>
      <c r="AI31" s="26"/>
      <c r="AJ31" s="93"/>
      <c r="AK31" s="103">
        <f t="shared" si="27"/>
        <v>0</v>
      </c>
      <c r="AL31" s="45"/>
      <c r="AM31" s="3"/>
      <c r="AN31" s="3"/>
      <c r="AO31" s="63"/>
      <c r="AP31" s="103">
        <f t="shared" si="7"/>
        <v>0</v>
      </c>
      <c r="AQ31" s="45"/>
      <c r="AR31" s="3"/>
      <c r="AS31" s="3"/>
      <c r="AT31" s="63"/>
      <c r="AU31" s="103">
        <f t="shared" si="28"/>
        <v>0</v>
      </c>
      <c r="AV31" s="45"/>
      <c r="AW31" s="3"/>
      <c r="AX31" s="3"/>
      <c r="AY31" s="63"/>
      <c r="AZ31" s="103">
        <f t="shared" si="9"/>
        <v>0</v>
      </c>
      <c r="BA31" s="48"/>
      <c r="BB31" s="26"/>
      <c r="BC31" s="26"/>
      <c r="BD31" s="93"/>
      <c r="BE31" s="103">
        <f t="shared" si="10"/>
        <v>0</v>
      </c>
      <c r="BF31" s="45"/>
      <c r="BG31" s="3"/>
      <c r="BH31" s="3"/>
      <c r="BI31" s="63"/>
      <c r="BJ31" s="464">
        <f t="shared" si="11"/>
        <v>0</v>
      </c>
      <c r="BK31" s="69">
        <v>0</v>
      </c>
      <c r="BL31" s="262">
        <v>0</v>
      </c>
      <c r="BM31" s="21">
        <v>0</v>
      </c>
      <c r="BN31" s="21">
        <v>0</v>
      </c>
      <c r="BO31" s="67">
        <v>0</v>
      </c>
      <c r="BP31" s="82">
        <f t="shared" si="12"/>
        <v>0</v>
      </c>
      <c r="BQ31" s="56">
        <v>28</v>
      </c>
      <c r="BR31" s="48">
        <v>71.5</v>
      </c>
      <c r="BS31" s="26"/>
      <c r="BT31" s="26"/>
      <c r="BU31" s="93"/>
      <c r="BV31" s="103">
        <f t="shared" si="13"/>
        <v>71.5</v>
      </c>
      <c r="BW31" s="48">
        <v>66</v>
      </c>
      <c r="BX31" s="26"/>
      <c r="BY31" s="26"/>
      <c r="BZ31" s="93"/>
      <c r="CA31" s="103">
        <f t="shared" si="14"/>
        <v>66</v>
      </c>
      <c r="CB31" s="48"/>
      <c r="CC31" s="26"/>
      <c r="CD31" s="26"/>
      <c r="CE31" s="93"/>
      <c r="CF31" s="103">
        <f t="shared" si="15"/>
        <v>0</v>
      </c>
      <c r="CG31" s="48"/>
      <c r="CH31" s="26"/>
      <c r="CI31" s="26"/>
      <c r="CJ31" s="93"/>
      <c r="CK31" s="103">
        <f t="shared" si="16"/>
        <v>0</v>
      </c>
      <c r="CL31" s="48"/>
      <c r="CM31" s="26"/>
      <c r="CN31" s="26"/>
      <c r="CO31" s="93"/>
      <c r="CP31" s="103">
        <f t="shared" si="17"/>
        <v>0</v>
      </c>
      <c r="CQ31" s="48"/>
      <c r="CR31" s="26"/>
      <c r="CS31" s="26"/>
      <c r="CT31" s="93"/>
      <c r="CU31" s="103">
        <f t="shared" si="18"/>
        <v>0</v>
      </c>
      <c r="CV31" s="48"/>
      <c r="CW31" s="26"/>
      <c r="CX31" s="26"/>
      <c r="CY31" s="93"/>
      <c r="CZ31" s="103">
        <f t="shared" si="19"/>
        <v>0</v>
      </c>
      <c r="DA31" s="48"/>
      <c r="DB31" s="26"/>
      <c r="DC31" s="26"/>
      <c r="DD31" s="93"/>
      <c r="DE31" s="103">
        <f t="shared" si="20"/>
        <v>0</v>
      </c>
      <c r="DF31" s="48"/>
      <c r="DG31" s="26"/>
      <c r="DH31" s="26"/>
      <c r="DI31" s="93"/>
      <c r="DJ31" s="103">
        <f t="shared" si="21"/>
        <v>0</v>
      </c>
      <c r="DK31" s="48"/>
      <c r="DL31" s="26"/>
      <c r="DM31" s="26"/>
      <c r="DN31" s="93"/>
      <c r="DO31" s="103">
        <f t="shared" si="22"/>
        <v>0</v>
      </c>
      <c r="DP31" s="48"/>
      <c r="DQ31" s="26"/>
      <c r="DR31" s="26"/>
      <c r="DS31" s="93"/>
      <c r="DT31" s="103">
        <f t="shared" si="23"/>
        <v>0</v>
      </c>
      <c r="DU31" s="48"/>
      <c r="DV31" s="26"/>
      <c r="DW31" s="26"/>
      <c r="DX31" s="93"/>
      <c r="DY31" s="103">
        <f t="shared" si="24"/>
        <v>0</v>
      </c>
      <c r="DZ31" s="55">
        <v>0</v>
      </c>
      <c r="EA31" s="65">
        <v>0</v>
      </c>
      <c r="EB31" s="8">
        <v>0</v>
      </c>
      <c r="EC31" s="8">
        <v>0</v>
      </c>
      <c r="ED31" s="62">
        <v>0</v>
      </c>
      <c r="EE31" s="59">
        <f t="shared" si="25"/>
        <v>137.5</v>
      </c>
      <c r="EF31" s="117">
        <v>21</v>
      </c>
      <c r="EG31" s="196">
        <f t="shared" si="26"/>
        <v>137.5</v>
      </c>
      <c r="EH31" s="482">
        <v>27</v>
      </c>
    </row>
    <row r="32" spans="1:138" ht="16.5" customHeight="1">
      <c r="A32" s="41">
        <v>28</v>
      </c>
      <c r="B32" s="190" t="s">
        <v>9</v>
      </c>
      <c r="C32" s="45"/>
      <c r="D32" s="3"/>
      <c r="E32" s="3"/>
      <c r="F32" s="63"/>
      <c r="G32" s="103">
        <f t="shared" si="0"/>
        <v>0</v>
      </c>
      <c r="H32" s="48"/>
      <c r="I32" s="26"/>
      <c r="J32" s="26"/>
      <c r="K32" s="93"/>
      <c r="L32" s="103">
        <f t="shared" si="1"/>
        <v>0</v>
      </c>
      <c r="M32" s="48"/>
      <c r="N32" s="26"/>
      <c r="O32" s="26"/>
      <c r="P32" s="93"/>
      <c r="Q32" s="103">
        <f t="shared" si="2"/>
        <v>0</v>
      </c>
      <c r="R32" s="48"/>
      <c r="S32" s="26"/>
      <c r="T32" s="26"/>
      <c r="U32" s="93"/>
      <c r="V32" s="103">
        <f t="shared" si="3"/>
        <v>0</v>
      </c>
      <c r="W32" s="48"/>
      <c r="X32" s="26"/>
      <c r="Y32" s="26"/>
      <c r="Z32" s="93"/>
      <c r="AA32" s="103">
        <f t="shared" si="4"/>
        <v>0</v>
      </c>
      <c r="AB32" s="48"/>
      <c r="AC32" s="26"/>
      <c r="AD32" s="26"/>
      <c r="AE32" s="93"/>
      <c r="AF32" s="103">
        <f t="shared" si="5"/>
        <v>0</v>
      </c>
      <c r="AG32" s="48"/>
      <c r="AH32" s="26"/>
      <c r="AI32" s="26"/>
      <c r="AJ32" s="93"/>
      <c r="AK32" s="103">
        <f t="shared" si="27"/>
        <v>0</v>
      </c>
      <c r="AL32" s="45"/>
      <c r="AM32" s="3"/>
      <c r="AN32" s="3"/>
      <c r="AO32" s="63"/>
      <c r="AP32" s="103">
        <f t="shared" si="7"/>
        <v>0</v>
      </c>
      <c r="AQ32" s="45"/>
      <c r="AR32" s="3"/>
      <c r="AS32" s="3"/>
      <c r="AT32" s="63"/>
      <c r="AU32" s="103">
        <f t="shared" si="28"/>
        <v>0</v>
      </c>
      <c r="AV32" s="45"/>
      <c r="AW32" s="3"/>
      <c r="AX32" s="3"/>
      <c r="AY32" s="63"/>
      <c r="AZ32" s="103">
        <f t="shared" si="9"/>
        <v>0</v>
      </c>
      <c r="BA32" s="48"/>
      <c r="BB32" s="26"/>
      <c r="BC32" s="26"/>
      <c r="BD32" s="93"/>
      <c r="BE32" s="103">
        <f t="shared" si="10"/>
        <v>0</v>
      </c>
      <c r="BF32" s="45"/>
      <c r="BG32" s="3"/>
      <c r="BH32" s="3"/>
      <c r="BI32" s="63"/>
      <c r="BJ32" s="464">
        <f t="shared" si="11"/>
        <v>0</v>
      </c>
      <c r="BK32" s="69">
        <v>0</v>
      </c>
      <c r="BL32" s="21">
        <v>0</v>
      </c>
      <c r="BM32" s="21">
        <v>0</v>
      </c>
      <c r="BN32" s="21">
        <v>0</v>
      </c>
      <c r="BO32" s="67">
        <v>0</v>
      </c>
      <c r="BP32" s="82">
        <f t="shared" si="12"/>
        <v>0</v>
      </c>
      <c r="BQ32" s="56">
        <v>29</v>
      </c>
      <c r="BR32" s="48"/>
      <c r="BS32" s="26"/>
      <c r="BT32" s="26"/>
      <c r="BU32" s="93"/>
      <c r="BV32" s="103">
        <f t="shared" si="13"/>
        <v>0</v>
      </c>
      <c r="BW32" s="48">
        <v>48.5</v>
      </c>
      <c r="BX32" s="26"/>
      <c r="BY32" s="26"/>
      <c r="BZ32" s="93"/>
      <c r="CA32" s="103">
        <f t="shared" si="14"/>
        <v>48.5</v>
      </c>
      <c r="CB32" s="48"/>
      <c r="CC32" s="26"/>
      <c r="CD32" s="26"/>
      <c r="CE32" s="93"/>
      <c r="CF32" s="103">
        <f t="shared" si="15"/>
        <v>0</v>
      </c>
      <c r="CG32" s="48"/>
      <c r="CH32" s="26"/>
      <c r="CI32" s="26"/>
      <c r="CJ32" s="93"/>
      <c r="CK32" s="103">
        <f t="shared" si="16"/>
        <v>0</v>
      </c>
      <c r="CL32" s="48"/>
      <c r="CM32" s="26"/>
      <c r="CN32" s="26"/>
      <c r="CO32" s="93"/>
      <c r="CP32" s="103">
        <f t="shared" si="17"/>
        <v>0</v>
      </c>
      <c r="CQ32" s="48"/>
      <c r="CR32" s="26"/>
      <c r="CS32" s="26"/>
      <c r="CT32" s="93"/>
      <c r="CU32" s="103">
        <f t="shared" si="18"/>
        <v>0</v>
      </c>
      <c r="CV32" s="48"/>
      <c r="CW32" s="26"/>
      <c r="CX32" s="26"/>
      <c r="CY32" s="93"/>
      <c r="CZ32" s="103">
        <f t="shared" si="19"/>
        <v>0</v>
      </c>
      <c r="DA32" s="48"/>
      <c r="DB32" s="26"/>
      <c r="DC32" s="26"/>
      <c r="DD32" s="93"/>
      <c r="DE32" s="103">
        <f t="shared" si="20"/>
        <v>0</v>
      </c>
      <c r="DF32" s="48"/>
      <c r="DG32" s="26"/>
      <c r="DH32" s="26"/>
      <c r="DI32" s="93"/>
      <c r="DJ32" s="103">
        <f t="shared" si="21"/>
        <v>0</v>
      </c>
      <c r="DK32" s="48"/>
      <c r="DL32" s="26"/>
      <c r="DM32" s="26"/>
      <c r="DN32" s="93"/>
      <c r="DO32" s="103">
        <f t="shared" si="22"/>
        <v>0</v>
      </c>
      <c r="DP32" s="48"/>
      <c r="DQ32" s="26"/>
      <c r="DR32" s="26"/>
      <c r="DS32" s="93"/>
      <c r="DT32" s="103">
        <f t="shared" si="23"/>
        <v>0</v>
      </c>
      <c r="DU32" s="48"/>
      <c r="DV32" s="26"/>
      <c r="DW32" s="26"/>
      <c r="DX32" s="93"/>
      <c r="DY32" s="103">
        <f t="shared" si="24"/>
        <v>0</v>
      </c>
      <c r="DZ32" s="55">
        <v>0</v>
      </c>
      <c r="EA32" s="8">
        <v>0</v>
      </c>
      <c r="EB32" s="8">
        <v>0</v>
      </c>
      <c r="EC32" s="8">
        <v>0</v>
      </c>
      <c r="ED32" s="62">
        <v>0</v>
      </c>
      <c r="EE32" s="59">
        <f t="shared" si="25"/>
        <v>48.5</v>
      </c>
      <c r="EF32" s="117">
        <v>22</v>
      </c>
      <c r="EG32" s="196">
        <f t="shared" si="26"/>
        <v>48.5</v>
      </c>
      <c r="EH32" s="482">
        <v>28</v>
      </c>
    </row>
    <row r="33" spans="1:138" ht="16.5" customHeight="1">
      <c r="A33" s="41">
        <v>29</v>
      </c>
      <c r="B33" s="191" t="s">
        <v>4</v>
      </c>
      <c r="C33" s="44"/>
      <c r="D33" s="3"/>
      <c r="E33" s="3"/>
      <c r="F33" s="63"/>
      <c r="G33" s="103">
        <f t="shared" si="0"/>
        <v>0</v>
      </c>
      <c r="H33" s="48"/>
      <c r="I33" s="26"/>
      <c r="J33" s="26"/>
      <c r="K33" s="93"/>
      <c r="L33" s="103">
        <f t="shared" si="1"/>
        <v>0</v>
      </c>
      <c r="M33" s="48"/>
      <c r="N33" s="26"/>
      <c r="O33" s="26"/>
      <c r="P33" s="93"/>
      <c r="Q33" s="103">
        <f t="shared" si="2"/>
        <v>0</v>
      </c>
      <c r="R33" s="48"/>
      <c r="S33" s="26"/>
      <c r="T33" s="26"/>
      <c r="U33" s="93"/>
      <c r="V33" s="103">
        <f t="shared" si="3"/>
        <v>0</v>
      </c>
      <c r="W33" s="48"/>
      <c r="X33" s="26"/>
      <c r="Y33" s="26"/>
      <c r="Z33" s="93"/>
      <c r="AA33" s="103">
        <f t="shared" si="4"/>
        <v>0</v>
      </c>
      <c r="AB33" s="48"/>
      <c r="AC33" s="26"/>
      <c r="AD33" s="26"/>
      <c r="AE33" s="93"/>
      <c r="AF33" s="103">
        <f t="shared" si="5"/>
        <v>0</v>
      </c>
      <c r="AG33" s="48"/>
      <c r="AH33" s="26"/>
      <c r="AI33" s="26"/>
      <c r="AJ33" s="93"/>
      <c r="AK33" s="103">
        <f t="shared" si="27"/>
        <v>0</v>
      </c>
      <c r="AL33" s="46"/>
      <c r="AM33" s="3"/>
      <c r="AN33" s="3"/>
      <c r="AO33" s="63"/>
      <c r="AP33" s="103">
        <f t="shared" si="7"/>
        <v>0</v>
      </c>
      <c r="AQ33" s="45"/>
      <c r="AR33" s="3"/>
      <c r="AS33" s="3"/>
      <c r="AT33" s="63"/>
      <c r="AU33" s="103">
        <f t="shared" si="28"/>
        <v>0</v>
      </c>
      <c r="AV33" s="45"/>
      <c r="AW33" s="3"/>
      <c r="AX33" s="3"/>
      <c r="AY33" s="63"/>
      <c r="AZ33" s="103">
        <f t="shared" si="9"/>
        <v>0</v>
      </c>
      <c r="BA33" s="48"/>
      <c r="BB33" s="26"/>
      <c r="BC33" s="26"/>
      <c r="BD33" s="93"/>
      <c r="BE33" s="103">
        <f t="shared" si="10"/>
        <v>0</v>
      </c>
      <c r="BF33" s="45"/>
      <c r="BG33" s="3"/>
      <c r="BH33" s="3"/>
      <c r="BI33" s="63"/>
      <c r="BJ33" s="464">
        <f t="shared" si="11"/>
        <v>0</v>
      </c>
      <c r="BK33" s="69">
        <v>0</v>
      </c>
      <c r="BL33" s="21">
        <v>0</v>
      </c>
      <c r="BM33" s="21">
        <v>0</v>
      </c>
      <c r="BN33" s="21">
        <v>0</v>
      </c>
      <c r="BO33" s="67">
        <v>0</v>
      </c>
      <c r="BP33" s="82">
        <f t="shared" si="12"/>
        <v>0</v>
      </c>
      <c r="BQ33" s="56">
        <v>34</v>
      </c>
      <c r="BR33" s="45"/>
      <c r="BS33" s="3"/>
      <c r="BT33" s="3"/>
      <c r="BU33" s="63"/>
      <c r="BV33" s="103">
        <f t="shared" si="13"/>
        <v>0</v>
      </c>
      <c r="BW33" s="48"/>
      <c r="BX33" s="26"/>
      <c r="BY33" s="26"/>
      <c r="BZ33" s="93"/>
      <c r="CA33" s="103">
        <f t="shared" si="14"/>
        <v>0</v>
      </c>
      <c r="CB33" s="48"/>
      <c r="CC33" s="26"/>
      <c r="CD33" s="26"/>
      <c r="CE33" s="93"/>
      <c r="CF33" s="103">
        <f t="shared" si="15"/>
        <v>0</v>
      </c>
      <c r="CG33" s="48"/>
      <c r="CH33" s="26"/>
      <c r="CI33" s="26"/>
      <c r="CJ33" s="93"/>
      <c r="CK33" s="103">
        <f t="shared" si="16"/>
        <v>0</v>
      </c>
      <c r="CL33" s="48"/>
      <c r="CM33" s="26"/>
      <c r="CN33" s="26"/>
      <c r="CO33" s="93"/>
      <c r="CP33" s="103">
        <f t="shared" si="17"/>
        <v>0</v>
      </c>
      <c r="CQ33" s="48"/>
      <c r="CR33" s="26"/>
      <c r="CS33" s="26"/>
      <c r="CT33" s="93"/>
      <c r="CU33" s="103">
        <f t="shared" si="18"/>
        <v>0</v>
      </c>
      <c r="CV33" s="214">
        <v>40</v>
      </c>
      <c r="CW33" s="3"/>
      <c r="CX33" s="3"/>
      <c r="CY33" s="63"/>
      <c r="CZ33" s="103">
        <f t="shared" si="19"/>
        <v>40</v>
      </c>
      <c r="DA33" s="45"/>
      <c r="DB33" s="3"/>
      <c r="DC33" s="3"/>
      <c r="DD33" s="63"/>
      <c r="DE33" s="103">
        <f t="shared" si="20"/>
        <v>0</v>
      </c>
      <c r="DF33" s="45"/>
      <c r="DG33" s="3"/>
      <c r="DH33" s="3"/>
      <c r="DI33" s="63"/>
      <c r="DJ33" s="103">
        <f t="shared" si="21"/>
        <v>0</v>
      </c>
      <c r="DK33" s="48"/>
      <c r="DL33" s="26"/>
      <c r="DM33" s="26"/>
      <c r="DN33" s="93"/>
      <c r="DO33" s="103">
        <f t="shared" si="22"/>
        <v>0</v>
      </c>
      <c r="DP33" s="45"/>
      <c r="DQ33" s="3"/>
      <c r="DR33" s="3"/>
      <c r="DS33" s="63"/>
      <c r="DT33" s="103">
        <f t="shared" si="23"/>
        <v>0</v>
      </c>
      <c r="DU33" s="45"/>
      <c r="DV33" s="3"/>
      <c r="DW33" s="3"/>
      <c r="DX33" s="63"/>
      <c r="DY33" s="103">
        <f t="shared" si="24"/>
        <v>0</v>
      </c>
      <c r="DZ33" s="55">
        <v>0</v>
      </c>
      <c r="EA33" s="55">
        <v>0</v>
      </c>
      <c r="EB33" s="8">
        <v>0</v>
      </c>
      <c r="EC33" s="8">
        <v>0</v>
      </c>
      <c r="ED33" s="62">
        <v>0</v>
      </c>
      <c r="EE33" s="59">
        <f t="shared" si="25"/>
        <v>40</v>
      </c>
      <c r="EF33" s="117">
        <v>24</v>
      </c>
      <c r="EG33" s="196">
        <f t="shared" si="26"/>
        <v>40</v>
      </c>
      <c r="EH33" s="482">
        <v>29</v>
      </c>
    </row>
    <row r="34" spans="1:138" ht="16.5" customHeight="1">
      <c r="A34" s="41">
        <v>30</v>
      </c>
      <c r="B34" s="190" t="s">
        <v>53</v>
      </c>
      <c r="C34" s="44"/>
      <c r="D34" s="3"/>
      <c r="E34" s="3"/>
      <c r="F34" s="63"/>
      <c r="G34" s="103">
        <f t="shared" si="0"/>
        <v>0</v>
      </c>
      <c r="H34" s="48"/>
      <c r="I34" s="26"/>
      <c r="J34" s="26"/>
      <c r="K34" s="93"/>
      <c r="L34" s="103">
        <f t="shared" si="1"/>
        <v>0</v>
      </c>
      <c r="M34" s="48"/>
      <c r="N34" s="26"/>
      <c r="O34" s="26"/>
      <c r="P34" s="93"/>
      <c r="Q34" s="103">
        <f t="shared" si="2"/>
        <v>0</v>
      </c>
      <c r="R34" s="48"/>
      <c r="S34" s="26"/>
      <c r="T34" s="26"/>
      <c r="U34" s="93"/>
      <c r="V34" s="103">
        <f t="shared" si="3"/>
        <v>0</v>
      </c>
      <c r="W34" s="48"/>
      <c r="X34" s="26"/>
      <c r="Y34" s="26"/>
      <c r="Z34" s="93"/>
      <c r="AA34" s="103">
        <f t="shared" si="4"/>
        <v>0</v>
      </c>
      <c r="AB34" s="48">
        <v>36</v>
      </c>
      <c r="AC34" s="26"/>
      <c r="AD34" s="26"/>
      <c r="AE34" s="93"/>
      <c r="AF34" s="103">
        <f t="shared" si="5"/>
        <v>36</v>
      </c>
      <c r="AG34" s="48"/>
      <c r="AH34" s="26"/>
      <c r="AI34" s="26"/>
      <c r="AJ34" s="93"/>
      <c r="AK34" s="103">
        <f t="shared" si="27"/>
        <v>0</v>
      </c>
      <c r="AL34" s="45"/>
      <c r="AM34" s="3"/>
      <c r="AN34" s="3"/>
      <c r="AO34" s="63"/>
      <c r="AP34" s="103">
        <f t="shared" si="7"/>
        <v>0</v>
      </c>
      <c r="AQ34" s="45"/>
      <c r="AR34" s="3"/>
      <c r="AS34" s="3"/>
      <c r="AT34" s="63"/>
      <c r="AU34" s="103">
        <f t="shared" si="28"/>
        <v>0</v>
      </c>
      <c r="AV34" s="45"/>
      <c r="AW34" s="3"/>
      <c r="AX34" s="3"/>
      <c r="AY34" s="63"/>
      <c r="AZ34" s="103">
        <f t="shared" si="9"/>
        <v>0</v>
      </c>
      <c r="BA34" s="48"/>
      <c r="BB34" s="26"/>
      <c r="BC34" s="26"/>
      <c r="BD34" s="93"/>
      <c r="BE34" s="103">
        <f t="shared" si="10"/>
        <v>0</v>
      </c>
      <c r="BF34" s="45"/>
      <c r="BG34" s="3"/>
      <c r="BH34" s="3"/>
      <c r="BI34" s="63"/>
      <c r="BJ34" s="464">
        <f t="shared" si="11"/>
        <v>0</v>
      </c>
      <c r="BK34" s="69">
        <v>0</v>
      </c>
      <c r="BL34" s="21">
        <v>0</v>
      </c>
      <c r="BM34" s="21">
        <v>0</v>
      </c>
      <c r="BN34" s="21">
        <v>0</v>
      </c>
      <c r="BO34" s="67">
        <v>0</v>
      </c>
      <c r="BP34" s="82">
        <f t="shared" si="12"/>
        <v>36</v>
      </c>
      <c r="BQ34" s="56">
        <v>26</v>
      </c>
      <c r="BR34" s="50"/>
      <c r="BS34" s="28"/>
      <c r="BT34" s="28"/>
      <c r="BU34" s="95"/>
      <c r="BV34" s="103">
        <f t="shared" si="13"/>
        <v>0</v>
      </c>
      <c r="BW34" s="48"/>
      <c r="BX34" s="26"/>
      <c r="BY34" s="26"/>
      <c r="BZ34" s="93"/>
      <c r="CA34" s="103">
        <f t="shared" si="14"/>
        <v>0</v>
      </c>
      <c r="CB34" s="48"/>
      <c r="CC34" s="26"/>
      <c r="CD34" s="26"/>
      <c r="CE34" s="93"/>
      <c r="CF34" s="103">
        <f t="shared" si="15"/>
        <v>0</v>
      </c>
      <c r="CG34" s="48"/>
      <c r="CH34" s="26"/>
      <c r="CI34" s="26"/>
      <c r="CJ34" s="93"/>
      <c r="CK34" s="103">
        <f t="shared" si="16"/>
        <v>0</v>
      </c>
      <c r="CL34" s="48"/>
      <c r="CM34" s="26"/>
      <c r="CN34" s="26"/>
      <c r="CO34" s="93"/>
      <c r="CP34" s="103">
        <f t="shared" si="17"/>
        <v>0</v>
      </c>
      <c r="CQ34" s="48"/>
      <c r="CR34" s="26"/>
      <c r="CS34" s="26"/>
      <c r="CT34" s="93"/>
      <c r="CU34" s="103">
        <f t="shared" si="18"/>
        <v>0</v>
      </c>
      <c r="CV34" s="50"/>
      <c r="CW34" s="28"/>
      <c r="CX34" s="28"/>
      <c r="CY34" s="95"/>
      <c r="CZ34" s="103">
        <f t="shared" si="19"/>
        <v>0</v>
      </c>
      <c r="DA34" s="50"/>
      <c r="DB34" s="28"/>
      <c r="DC34" s="28"/>
      <c r="DD34" s="95"/>
      <c r="DE34" s="103">
        <f t="shared" si="20"/>
        <v>0</v>
      </c>
      <c r="DF34" s="50"/>
      <c r="DG34" s="28"/>
      <c r="DH34" s="28"/>
      <c r="DI34" s="95"/>
      <c r="DJ34" s="103">
        <f t="shared" si="21"/>
        <v>0</v>
      </c>
      <c r="DK34" s="48"/>
      <c r="DL34" s="26"/>
      <c r="DM34" s="26"/>
      <c r="DN34" s="93"/>
      <c r="DO34" s="103">
        <f t="shared" si="22"/>
        <v>0</v>
      </c>
      <c r="DP34" s="50"/>
      <c r="DQ34" s="28"/>
      <c r="DR34" s="28"/>
      <c r="DS34" s="95"/>
      <c r="DT34" s="103">
        <f t="shared" si="23"/>
        <v>0</v>
      </c>
      <c r="DU34" s="50"/>
      <c r="DV34" s="28"/>
      <c r="DW34" s="28"/>
      <c r="DX34" s="95"/>
      <c r="DY34" s="103">
        <f t="shared" si="24"/>
        <v>0</v>
      </c>
      <c r="DZ34" s="55">
        <v>0</v>
      </c>
      <c r="EA34" s="8">
        <v>0</v>
      </c>
      <c r="EB34" s="8">
        <v>0</v>
      </c>
      <c r="EC34" s="8">
        <v>0</v>
      </c>
      <c r="ED34" s="62">
        <v>0</v>
      </c>
      <c r="EE34" s="59">
        <f t="shared" si="25"/>
        <v>0</v>
      </c>
      <c r="EF34" s="117">
        <v>30</v>
      </c>
      <c r="EG34" s="196">
        <f t="shared" si="26"/>
        <v>36</v>
      </c>
      <c r="EH34" s="482">
        <v>30</v>
      </c>
    </row>
  </sheetData>
  <sheetProtection/>
  <mergeCells count="70">
    <mergeCell ref="BN3:BN4"/>
    <mergeCell ref="H4:K4"/>
    <mergeCell ref="AB4:AE4"/>
    <mergeCell ref="A1:A3"/>
    <mergeCell ref="B1:B3"/>
    <mergeCell ref="C1:BQ1"/>
    <mergeCell ref="AL4:AO4"/>
    <mergeCell ref="AQ4:AT4"/>
    <mergeCell ref="AV3:AZ3"/>
    <mergeCell ref="R4:U4"/>
    <mergeCell ref="BR1:EF1"/>
    <mergeCell ref="C2:BO2"/>
    <mergeCell ref="BR2:ED2"/>
    <mergeCell ref="AQ3:AU3"/>
    <mergeCell ref="BK3:BK4"/>
    <mergeCell ref="BA4:BD4"/>
    <mergeCell ref="BO3:BO4"/>
    <mergeCell ref="C4:F4"/>
    <mergeCell ref="C3:G3"/>
    <mergeCell ref="AL3:AP3"/>
    <mergeCell ref="R3:V3"/>
    <mergeCell ref="CQ3:CU3"/>
    <mergeCell ref="CQ4:CT4"/>
    <mergeCell ref="BW3:CA3"/>
    <mergeCell ref="BW4:BZ4"/>
    <mergeCell ref="CB3:CF3"/>
    <mergeCell ref="BF3:BJ3"/>
    <mergeCell ref="BF4:BI4"/>
    <mergeCell ref="BP2:BP4"/>
    <mergeCell ref="BL3:BL4"/>
    <mergeCell ref="BM3:BM4"/>
    <mergeCell ref="DP3:DT3"/>
    <mergeCell ref="DU3:DY3"/>
    <mergeCell ref="DU4:DX4"/>
    <mergeCell ref="BR4:BU4"/>
    <mergeCell ref="CV4:CY4"/>
    <mergeCell ref="DA4:DD4"/>
    <mergeCell ref="DF4:DI4"/>
    <mergeCell ref="DP4:DS4"/>
    <mergeCell ref="CB4:CE4"/>
    <mergeCell ref="BR3:BV3"/>
    <mergeCell ref="EH1:EH4"/>
    <mergeCell ref="DZ3:DZ4"/>
    <mergeCell ref="EA3:EA4"/>
    <mergeCell ref="EB3:EB4"/>
    <mergeCell ref="EC3:EC4"/>
    <mergeCell ref="ED3:ED4"/>
    <mergeCell ref="EE2:EE4"/>
    <mergeCell ref="EF2:EF4"/>
    <mergeCell ref="EG1:EG4"/>
    <mergeCell ref="DK3:DO3"/>
    <mergeCell ref="DK4:DN4"/>
    <mergeCell ref="CG3:CK3"/>
    <mergeCell ref="CG4:CJ4"/>
    <mergeCell ref="AG3:AK3"/>
    <mergeCell ref="AG4:AJ4"/>
    <mergeCell ref="BQ2:BQ4"/>
    <mergeCell ref="CV3:CZ3"/>
    <mergeCell ref="DA3:DE3"/>
    <mergeCell ref="DF3:DJ3"/>
    <mergeCell ref="W3:AA3"/>
    <mergeCell ref="W4:Z4"/>
    <mergeCell ref="CL3:CP3"/>
    <mergeCell ref="CL4:CO4"/>
    <mergeCell ref="H3:L3"/>
    <mergeCell ref="AB3:AF3"/>
    <mergeCell ref="M3:Q3"/>
    <mergeCell ref="M4:P4"/>
    <mergeCell ref="AV4:AY4"/>
    <mergeCell ref="BA3:BE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36"/>
  <sheetViews>
    <sheetView zoomScalePageLayoutView="0" workbookViewId="0" topLeftCell="A22">
      <selection activeCell="BO49" sqref="BO49"/>
    </sheetView>
  </sheetViews>
  <sheetFormatPr defaultColWidth="9.140625" defaultRowHeight="15"/>
  <cols>
    <col min="1" max="1" width="4.140625" style="1" customWidth="1"/>
    <col min="2" max="2" width="22.28125" style="12" customWidth="1"/>
    <col min="3" max="6" width="3.8515625" style="2" hidden="1" customWidth="1"/>
    <col min="7" max="7" width="3.8515625" style="2" customWidth="1"/>
    <col min="8" max="11" width="3.8515625" style="9" hidden="1" customWidth="1"/>
    <col min="12" max="12" width="3.8515625" style="2" customWidth="1"/>
    <col min="13" max="16" width="3.8515625" style="9" hidden="1" customWidth="1"/>
    <col min="17" max="17" width="3.8515625" style="2" customWidth="1"/>
    <col min="18" max="21" width="3.8515625" style="9" hidden="1" customWidth="1"/>
    <col min="22" max="22" width="3.8515625" style="2" customWidth="1"/>
    <col min="23" max="25" width="3.8515625" style="9" hidden="1" customWidth="1"/>
    <col min="26" max="26" width="3.8515625" style="2" hidden="1" customWidth="1"/>
    <col min="27" max="27" width="3.8515625" style="2" customWidth="1"/>
    <col min="28" max="31" width="3.8515625" style="4" hidden="1" customWidth="1"/>
    <col min="32" max="32" width="3.8515625" style="96" customWidth="1"/>
    <col min="33" max="36" width="3.8515625" style="4" hidden="1" customWidth="1"/>
    <col min="37" max="37" width="3.8515625" style="2" customWidth="1"/>
    <col min="38" max="41" width="3.8515625" style="4" hidden="1" customWidth="1"/>
    <col min="42" max="42" width="3.8515625" style="2" customWidth="1"/>
    <col min="43" max="46" width="3.8515625" style="4" hidden="1" customWidth="1"/>
    <col min="47" max="47" width="4.140625" style="2" customWidth="1"/>
    <col min="48" max="51" width="3.8515625" style="4" hidden="1" customWidth="1"/>
    <col min="52" max="52" width="3.8515625" style="2" customWidth="1"/>
    <col min="53" max="56" width="3.8515625" style="4" hidden="1" customWidth="1"/>
    <col min="57" max="57" width="3.8515625" style="2" customWidth="1"/>
    <col min="58" max="61" width="3.8515625" style="4" hidden="1" customWidth="1"/>
    <col min="62" max="62" width="3.8515625" style="2" customWidth="1"/>
    <col min="63" max="63" width="4.7109375" style="96" customWidth="1"/>
    <col min="64" max="66" width="4.7109375" style="2" customWidth="1"/>
    <col min="67" max="68" width="7.28125" style="2" customWidth="1"/>
    <col min="69" max="72" width="3.7109375" style="2" hidden="1" customWidth="1"/>
    <col min="73" max="73" width="3.7109375" style="2" customWidth="1"/>
    <col min="74" max="77" width="3.7109375" style="9" hidden="1" customWidth="1"/>
    <col min="78" max="78" width="3.7109375" style="2" customWidth="1"/>
    <col min="79" max="82" width="3.7109375" style="4" hidden="1" customWidth="1"/>
    <col min="83" max="83" width="3.7109375" style="2" customWidth="1"/>
    <col min="84" max="87" width="3.7109375" style="9" hidden="1" customWidth="1"/>
    <col min="88" max="88" width="3.7109375" style="2" customWidth="1"/>
    <col min="89" max="92" width="3.7109375" style="9" hidden="1" customWidth="1"/>
    <col min="93" max="93" width="3.7109375" style="2" customWidth="1"/>
    <col min="94" max="97" width="3.7109375" style="4" hidden="1" customWidth="1"/>
    <col min="98" max="98" width="3.7109375" style="2" customWidth="1"/>
    <col min="99" max="102" width="3.8515625" style="4" hidden="1" customWidth="1"/>
    <col min="103" max="103" width="3.7109375" style="2" customWidth="1"/>
    <col min="104" max="107" width="3.8515625" style="4" hidden="1" customWidth="1"/>
    <col min="108" max="108" width="3.8515625" style="2" customWidth="1"/>
    <col min="109" max="112" width="3.8515625" style="4" hidden="1" customWidth="1"/>
    <col min="113" max="113" width="3.7109375" style="2" customWidth="1"/>
    <col min="114" max="117" width="3.7109375" style="4" hidden="1" customWidth="1"/>
    <col min="118" max="118" width="3.7109375" style="2" customWidth="1"/>
    <col min="119" max="122" width="3.7109375" style="4" hidden="1" customWidth="1"/>
    <col min="123" max="123" width="3.7109375" style="2" customWidth="1"/>
    <col min="124" max="126" width="4.7109375" style="9" customWidth="1"/>
    <col min="127" max="127" width="4.7109375" style="2" customWidth="1"/>
    <col min="128" max="129" width="7.421875" style="2" customWidth="1"/>
    <col min="130" max="130" width="13.00390625" style="2" customWidth="1"/>
    <col min="131" max="131" width="7.57421875" style="2" customWidth="1"/>
    <col min="132" max="16384" width="9.140625" style="2" customWidth="1"/>
  </cols>
  <sheetData>
    <row r="1" spans="1:131" ht="17.25" customHeight="1" thickBot="1">
      <c r="A1" s="582" t="s">
        <v>43</v>
      </c>
      <c r="B1" s="579" t="s">
        <v>40</v>
      </c>
      <c r="C1" s="586" t="s">
        <v>34</v>
      </c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7"/>
      <c r="AL1" s="587"/>
      <c r="AM1" s="587"/>
      <c r="AN1" s="587"/>
      <c r="AO1" s="587"/>
      <c r="AP1" s="587"/>
      <c r="AQ1" s="587"/>
      <c r="AR1" s="587"/>
      <c r="AS1" s="587"/>
      <c r="AT1" s="587"/>
      <c r="AU1" s="587"/>
      <c r="AV1" s="587"/>
      <c r="AW1" s="587"/>
      <c r="AX1" s="587"/>
      <c r="AY1" s="587"/>
      <c r="AZ1" s="587"/>
      <c r="BA1" s="587"/>
      <c r="BB1" s="587"/>
      <c r="BC1" s="587"/>
      <c r="BD1" s="587"/>
      <c r="BE1" s="587"/>
      <c r="BF1" s="587"/>
      <c r="BG1" s="587"/>
      <c r="BH1" s="587"/>
      <c r="BI1" s="587"/>
      <c r="BJ1" s="587"/>
      <c r="BK1" s="587"/>
      <c r="BL1" s="587"/>
      <c r="BM1" s="587"/>
      <c r="BN1" s="587"/>
      <c r="BO1" s="587"/>
      <c r="BP1" s="587"/>
      <c r="BQ1" s="568" t="s">
        <v>35</v>
      </c>
      <c r="BR1" s="569"/>
      <c r="BS1" s="569"/>
      <c r="BT1" s="569"/>
      <c r="BU1" s="569"/>
      <c r="BV1" s="569"/>
      <c r="BW1" s="569"/>
      <c r="BX1" s="569"/>
      <c r="BY1" s="569"/>
      <c r="BZ1" s="569"/>
      <c r="CA1" s="569"/>
      <c r="CB1" s="569"/>
      <c r="CC1" s="569"/>
      <c r="CD1" s="569"/>
      <c r="CE1" s="569"/>
      <c r="CF1" s="569"/>
      <c r="CG1" s="569"/>
      <c r="CH1" s="569"/>
      <c r="CI1" s="569"/>
      <c r="CJ1" s="569"/>
      <c r="CK1" s="569"/>
      <c r="CL1" s="569"/>
      <c r="CM1" s="569"/>
      <c r="CN1" s="569"/>
      <c r="CO1" s="569"/>
      <c r="CP1" s="569"/>
      <c r="CQ1" s="569"/>
      <c r="CR1" s="569"/>
      <c r="CS1" s="569"/>
      <c r="CT1" s="569"/>
      <c r="CU1" s="569"/>
      <c r="CV1" s="569"/>
      <c r="CW1" s="569"/>
      <c r="CX1" s="569"/>
      <c r="CY1" s="569"/>
      <c r="CZ1" s="569"/>
      <c r="DA1" s="569"/>
      <c r="DB1" s="569"/>
      <c r="DC1" s="569"/>
      <c r="DD1" s="569"/>
      <c r="DE1" s="569"/>
      <c r="DF1" s="569"/>
      <c r="DG1" s="569"/>
      <c r="DH1" s="569"/>
      <c r="DI1" s="569"/>
      <c r="DJ1" s="569"/>
      <c r="DK1" s="569"/>
      <c r="DL1" s="569"/>
      <c r="DM1" s="569"/>
      <c r="DN1" s="569"/>
      <c r="DO1" s="569"/>
      <c r="DP1" s="569"/>
      <c r="DQ1" s="569"/>
      <c r="DR1" s="569"/>
      <c r="DS1" s="569"/>
      <c r="DT1" s="569"/>
      <c r="DU1" s="569"/>
      <c r="DV1" s="569"/>
      <c r="DW1" s="569"/>
      <c r="DX1" s="569"/>
      <c r="DY1" s="570"/>
      <c r="DZ1" s="591" t="s">
        <v>59</v>
      </c>
      <c r="EA1" s="591" t="s">
        <v>45</v>
      </c>
    </row>
    <row r="2" spans="1:131" ht="17.25" customHeight="1" thickBot="1">
      <c r="A2" s="583"/>
      <c r="B2" s="580"/>
      <c r="C2" s="586" t="s">
        <v>78</v>
      </c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87"/>
      <c r="AO2" s="587"/>
      <c r="AP2" s="587"/>
      <c r="AQ2" s="587"/>
      <c r="AR2" s="587"/>
      <c r="AS2" s="587"/>
      <c r="AT2" s="587"/>
      <c r="AU2" s="587"/>
      <c r="AV2" s="587"/>
      <c r="AW2" s="587"/>
      <c r="AX2" s="587"/>
      <c r="AY2" s="587"/>
      <c r="AZ2" s="587"/>
      <c r="BA2" s="587"/>
      <c r="BB2" s="587"/>
      <c r="BC2" s="587"/>
      <c r="BD2" s="587"/>
      <c r="BE2" s="587"/>
      <c r="BF2" s="587"/>
      <c r="BG2" s="587"/>
      <c r="BH2" s="587"/>
      <c r="BI2" s="587"/>
      <c r="BJ2" s="587"/>
      <c r="BK2" s="587"/>
      <c r="BL2" s="587"/>
      <c r="BM2" s="587"/>
      <c r="BN2" s="588"/>
      <c r="BO2" s="591" t="s">
        <v>46</v>
      </c>
      <c r="BP2" s="591" t="s">
        <v>42</v>
      </c>
      <c r="BQ2" s="568" t="s">
        <v>78</v>
      </c>
      <c r="BR2" s="569"/>
      <c r="BS2" s="569"/>
      <c r="BT2" s="569"/>
      <c r="BU2" s="569"/>
      <c r="BV2" s="569"/>
      <c r="BW2" s="569"/>
      <c r="BX2" s="569"/>
      <c r="BY2" s="569"/>
      <c r="BZ2" s="569"/>
      <c r="CA2" s="569"/>
      <c r="CB2" s="569"/>
      <c r="CC2" s="569"/>
      <c r="CD2" s="569"/>
      <c r="CE2" s="569"/>
      <c r="CF2" s="569"/>
      <c r="CG2" s="569"/>
      <c r="CH2" s="569"/>
      <c r="CI2" s="569"/>
      <c r="CJ2" s="569"/>
      <c r="CK2" s="569"/>
      <c r="CL2" s="569"/>
      <c r="CM2" s="569"/>
      <c r="CN2" s="569"/>
      <c r="CO2" s="569"/>
      <c r="CP2" s="569"/>
      <c r="CQ2" s="569"/>
      <c r="CR2" s="569"/>
      <c r="CS2" s="569"/>
      <c r="CT2" s="569"/>
      <c r="CU2" s="569"/>
      <c r="CV2" s="569"/>
      <c r="CW2" s="569"/>
      <c r="CX2" s="569"/>
      <c r="CY2" s="569"/>
      <c r="CZ2" s="569"/>
      <c r="DA2" s="569"/>
      <c r="DB2" s="569"/>
      <c r="DC2" s="569"/>
      <c r="DD2" s="569"/>
      <c r="DE2" s="569"/>
      <c r="DF2" s="569"/>
      <c r="DG2" s="569"/>
      <c r="DH2" s="569"/>
      <c r="DI2" s="569"/>
      <c r="DJ2" s="569"/>
      <c r="DK2" s="569"/>
      <c r="DL2" s="569"/>
      <c r="DM2" s="569"/>
      <c r="DN2" s="569"/>
      <c r="DO2" s="569"/>
      <c r="DP2" s="569"/>
      <c r="DQ2" s="569"/>
      <c r="DR2" s="569"/>
      <c r="DS2" s="569"/>
      <c r="DT2" s="569"/>
      <c r="DU2" s="569"/>
      <c r="DV2" s="569"/>
      <c r="DW2" s="570"/>
      <c r="DX2" s="591" t="s">
        <v>46</v>
      </c>
      <c r="DY2" s="591" t="s">
        <v>42</v>
      </c>
      <c r="DZ2" s="592"/>
      <c r="EA2" s="592"/>
    </row>
    <row r="3" spans="1:131" ht="131.25" customHeight="1" thickBot="1">
      <c r="A3" s="583"/>
      <c r="B3" s="580"/>
      <c r="C3" s="560" t="s">
        <v>69</v>
      </c>
      <c r="D3" s="561"/>
      <c r="E3" s="561"/>
      <c r="F3" s="561"/>
      <c r="G3" s="562"/>
      <c r="H3" s="539" t="s">
        <v>71</v>
      </c>
      <c r="I3" s="540"/>
      <c r="J3" s="540"/>
      <c r="K3" s="540"/>
      <c r="L3" s="541"/>
      <c r="M3" s="539" t="s">
        <v>68</v>
      </c>
      <c r="N3" s="540"/>
      <c r="O3" s="540"/>
      <c r="P3" s="540"/>
      <c r="Q3" s="541"/>
      <c r="R3" s="539" t="s">
        <v>73</v>
      </c>
      <c r="S3" s="540"/>
      <c r="T3" s="540"/>
      <c r="U3" s="540"/>
      <c r="V3" s="541"/>
      <c r="W3" s="539" t="s">
        <v>112</v>
      </c>
      <c r="X3" s="540"/>
      <c r="Y3" s="540"/>
      <c r="Z3" s="540"/>
      <c r="AA3" s="541"/>
      <c r="AB3" s="539" t="s">
        <v>71</v>
      </c>
      <c r="AC3" s="540"/>
      <c r="AD3" s="540"/>
      <c r="AE3" s="540"/>
      <c r="AF3" s="541"/>
      <c r="AG3" s="560" t="s">
        <v>111</v>
      </c>
      <c r="AH3" s="561"/>
      <c r="AI3" s="561"/>
      <c r="AJ3" s="561"/>
      <c r="AK3" s="562"/>
      <c r="AL3" s="560" t="s">
        <v>105</v>
      </c>
      <c r="AM3" s="561"/>
      <c r="AN3" s="561"/>
      <c r="AO3" s="561"/>
      <c r="AP3" s="562"/>
      <c r="AQ3" s="560" t="s">
        <v>88</v>
      </c>
      <c r="AR3" s="561"/>
      <c r="AS3" s="561"/>
      <c r="AT3" s="561"/>
      <c r="AU3" s="562"/>
      <c r="AV3" s="539" t="s">
        <v>33</v>
      </c>
      <c r="AW3" s="540"/>
      <c r="AX3" s="540"/>
      <c r="AY3" s="540"/>
      <c r="AZ3" s="541"/>
      <c r="BA3" s="560" t="s">
        <v>56</v>
      </c>
      <c r="BB3" s="561"/>
      <c r="BC3" s="561"/>
      <c r="BD3" s="561"/>
      <c r="BE3" s="562"/>
      <c r="BF3" s="554" t="s">
        <v>57</v>
      </c>
      <c r="BG3" s="555"/>
      <c r="BH3" s="555"/>
      <c r="BI3" s="555"/>
      <c r="BJ3" s="556"/>
      <c r="BK3" s="552" t="s">
        <v>30</v>
      </c>
      <c r="BL3" s="552" t="s">
        <v>90</v>
      </c>
      <c r="BM3" s="552" t="s">
        <v>107</v>
      </c>
      <c r="BN3" s="552" t="s">
        <v>106</v>
      </c>
      <c r="BO3" s="592"/>
      <c r="BP3" s="592"/>
      <c r="BQ3" s="544" t="s">
        <v>69</v>
      </c>
      <c r="BR3" s="545"/>
      <c r="BS3" s="545"/>
      <c r="BT3" s="545"/>
      <c r="BU3" s="546"/>
      <c r="BV3" s="544" t="s">
        <v>71</v>
      </c>
      <c r="BW3" s="545"/>
      <c r="BX3" s="545"/>
      <c r="BY3" s="545"/>
      <c r="BZ3" s="546"/>
      <c r="CA3" s="544" t="s">
        <v>68</v>
      </c>
      <c r="CB3" s="545"/>
      <c r="CC3" s="545"/>
      <c r="CD3" s="545"/>
      <c r="CE3" s="546"/>
      <c r="CF3" s="563" t="s">
        <v>73</v>
      </c>
      <c r="CG3" s="564"/>
      <c r="CH3" s="564"/>
      <c r="CI3" s="564"/>
      <c r="CJ3" s="565"/>
      <c r="CK3" s="563" t="s">
        <v>112</v>
      </c>
      <c r="CL3" s="564"/>
      <c r="CM3" s="564"/>
      <c r="CN3" s="564"/>
      <c r="CO3" s="565"/>
      <c r="CP3" s="571" t="s">
        <v>111</v>
      </c>
      <c r="CQ3" s="572"/>
      <c r="CR3" s="572"/>
      <c r="CS3" s="572"/>
      <c r="CT3" s="573"/>
      <c r="CU3" s="544" t="s">
        <v>105</v>
      </c>
      <c r="CV3" s="545"/>
      <c r="CW3" s="545"/>
      <c r="CX3" s="545"/>
      <c r="CY3" s="546"/>
      <c r="CZ3" s="544" t="s">
        <v>88</v>
      </c>
      <c r="DA3" s="545"/>
      <c r="DB3" s="545"/>
      <c r="DC3" s="545"/>
      <c r="DD3" s="546"/>
      <c r="DE3" s="557" t="s">
        <v>33</v>
      </c>
      <c r="DF3" s="558"/>
      <c r="DG3" s="558"/>
      <c r="DH3" s="558"/>
      <c r="DI3" s="559"/>
      <c r="DJ3" s="557" t="s">
        <v>56</v>
      </c>
      <c r="DK3" s="558"/>
      <c r="DL3" s="558"/>
      <c r="DM3" s="558"/>
      <c r="DN3" s="559"/>
      <c r="DO3" s="557" t="s">
        <v>57</v>
      </c>
      <c r="DP3" s="558"/>
      <c r="DQ3" s="558"/>
      <c r="DR3" s="558"/>
      <c r="DS3" s="559"/>
      <c r="DT3" s="574" t="s">
        <v>30</v>
      </c>
      <c r="DU3" s="574" t="s">
        <v>72</v>
      </c>
      <c r="DV3" s="574" t="s">
        <v>107</v>
      </c>
      <c r="DW3" s="574" t="s">
        <v>106</v>
      </c>
      <c r="DX3" s="592"/>
      <c r="DY3" s="592"/>
      <c r="DZ3" s="592"/>
      <c r="EA3" s="592"/>
    </row>
    <row r="4" spans="1:131" ht="17.25" customHeight="1" thickBot="1">
      <c r="A4" s="584"/>
      <c r="B4" s="581"/>
      <c r="C4" s="589" t="s">
        <v>58</v>
      </c>
      <c r="D4" s="590"/>
      <c r="E4" s="590"/>
      <c r="F4" s="590"/>
      <c r="G4" s="489" t="s">
        <v>64</v>
      </c>
      <c r="H4" s="542" t="s">
        <v>58</v>
      </c>
      <c r="I4" s="543"/>
      <c r="J4" s="543"/>
      <c r="K4" s="543"/>
      <c r="L4" s="490" t="s">
        <v>64</v>
      </c>
      <c r="M4" s="542" t="s">
        <v>58</v>
      </c>
      <c r="N4" s="543"/>
      <c r="O4" s="543"/>
      <c r="P4" s="543"/>
      <c r="Q4" s="490" t="s">
        <v>64</v>
      </c>
      <c r="R4" s="550" t="s">
        <v>58</v>
      </c>
      <c r="S4" s="551"/>
      <c r="T4" s="551"/>
      <c r="U4" s="551"/>
      <c r="V4" s="491" t="s">
        <v>64</v>
      </c>
      <c r="W4" s="551" t="s">
        <v>58</v>
      </c>
      <c r="X4" s="551"/>
      <c r="Y4" s="551"/>
      <c r="Z4" s="551"/>
      <c r="AA4" s="490" t="s">
        <v>64</v>
      </c>
      <c r="AB4" s="550" t="s">
        <v>58</v>
      </c>
      <c r="AC4" s="551"/>
      <c r="AD4" s="551"/>
      <c r="AE4" s="585"/>
      <c r="AF4" s="492" t="s">
        <v>64</v>
      </c>
      <c r="AG4" s="550" t="s">
        <v>58</v>
      </c>
      <c r="AH4" s="551"/>
      <c r="AI4" s="551"/>
      <c r="AJ4" s="551"/>
      <c r="AK4" s="489" t="s">
        <v>64</v>
      </c>
      <c r="AL4" s="550" t="s">
        <v>58</v>
      </c>
      <c r="AM4" s="551"/>
      <c r="AN4" s="551"/>
      <c r="AO4" s="551"/>
      <c r="AP4" s="489" t="s">
        <v>64</v>
      </c>
      <c r="AQ4" s="550" t="s">
        <v>58</v>
      </c>
      <c r="AR4" s="551"/>
      <c r="AS4" s="551"/>
      <c r="AT4" s="551"/>
      <c r="AU4" s="489" t="s">
        <v>64</v>
      </c>
      <c r="AV4" s="550" t="s">
        <v>58</v>
      </c>
      <c r="AW4" s="551"/>
      <c r="AX4" s="551"/>
      <c r="AY4" s="551"/>
      <c r="AZ4" s="489" t="s">
        <v>64</v>
      </c>
      <c r="BA4" s="550" t="s">
        <v>58</v>
      </c>
      <c r="BB4" s="551"/>
      <c r="BC4" s="551"/>
      <c r="BD4" s="551"/>
      <c r="BE4" s="489" t="s">
        <v>64</v>
      </c>
      <c r="BF4" s="550" t="s">
        <v>58</v>
      </c>
      <c r="BG4" s="551"/>
      <c r="BH4" s="551"/>
      <c r="BI4" s="551"/>
      <c r="BJ4" s="489" t="s">
        <v>64</v>
      </c>
      <c r="BK4" s="553"/>
      <c r="BL4" s="553"/>
      <c r="BM4" s="553"/>
      <c r="BN4" s="553"/>
      <c r="BO4" s="592"/>
      <c r="BP4" s="592"/>
      <c r="BQ4" s="593" t="s">
        <v>58</v>
      </c>
      <c r="BR4" s="594"/>
      <c r="BS4" s="594"/>
      <c r="BT4" s="595"/>
      <c r="BU4" s="486" t="s">
        <v>64</v>
      </c>
      <c r="BV4" s="547" t="s">
        <v>58</v>
      </c>
      <c r="BW4" s="548"/>
      <c r="BX4" s="548"/>
      <c r="BY4" s="549"/>
      <c r="BZ4" s="486" t="s">
        <v>64</v>
      </c>
      <c r="CA4" s="576" t="s">
        <v>58</v>
      </c>
      <c r="CB4" s="577"/>
      <c r="CC4" s="577"/>
      <c r="CD4" s="578"/>
      <c r="CE4" s="486" t="s">
        <v>64</v>
      </c>
      <c r="CF4" s="566" t="s">
        <v>58</v>
      </c>
      <c r="CG4" s="567"/>
      <c r="CH4" s="567"/>
      <c r="CI4" s="567"/>
      <c r="CJ4" s="487" t="s">
        <v>64</v>
      </c>
      <c r="CK4" s="567" t="s">
        <v>58</v>
      </c>
      <c r="CL4" s="567"/>
      <c r="CM4" s="567"/>
      <c r="CN4" s="567"/>
      <c r="CO4" s="488" t="s">
        <v>64</v>
      </c>
      <c r="CP4" s="576" t="s">
        <v>58</v>
      </c>
      <c r="CQ4" s="577"/>
      <c r="CR4" s="577"/>
      <c r="CS4" s="578"/>
      <c r="CT4" s="486" t="s">
        <v>64</v>
      </c>
      <c r="CU4" s="576" t="s">
        <v>58</v>
      </c>
      <c r="CV4" s="577"/>
      <c r="CW4" s="577"/>
      <c r="CX4" s="578"/>
      <c r="CY4" s="486" t="s">
        <v>64</v>
      </c>
      <c r="CZ4" s="576" t="s">
        <v>58</v>
      </c>
      <c r="DA4" s="577"/>
      <c r="DB4" s="577"/>
      <c r="DC4" s="578"/>
      <c r="DD4" s="486" t="s">
        <v>64</v>
      </c>
      <c r="DE4" s="576" t="s">
        <v>58</v>
      </c>
      <c r="DF4" s="577"/>
      <c r="DG4" s="577"/>
      <c r="DH4" s="578"/>
      <c r="DI4" s="486" t="s">
        <v>64</v>
      </c>
      <c r="DJ4" s="576" t="s">
        <v>58</v>
      </c>
      <c r="DK4" s="577"/>
      <c r="DL4" s="577"/>
      <c r="DM4" s="578"/>
      <c r="DN4" s="486" t="s">
        <v>64</v>
      </c>
      <c r="DO4" s="576" t="s">
        <v>58</v>
      </c>
      <c r="DP4" s="577"/>
      <c r="DQ4" s="577"/>
      <c r="DR4" s="578"/>
      <c r="DS4" s="486" t="s">
        <v>64</v>
      </c>
      <c r="DT4" s="575"/>
      <c r="DU4" s="575"/>
      <c r="DV4" s="575"/>
      <c r="DW4" s="575"/>
      <c r="DX4" s="592"/>
      <c r="DY4" s="592"/>
      <c r="DZ4" s="592"/>
      <c r="EA4" s="592"/>
    </row>
    <row r="5" spans="1:131" ht="16.5" customHeight="1">
      <c r="A5" s="23">
        <v>1</v>
      </c>
      <c r="B5" s="24" t="s">
        <v>5</v>
      </c>
      <c r="C5" s="34">
        <v>112</v>
      </c>
      <c r="D5" s="35">
        <v>110</v>
      </c>
      <c r="E5" s="35">
        <v>101</v>
      </c>
      <c r="F5" s="92">
        <v>98</v>
      </c>
      <c r="G5" s="466">
        <f aca="true" t="shared" si="0" ref="G5:G35">F5+E5+D5+C5</f>
        <v>421</v>
      </c>
      <c r="H5" s="468">
        <v>146</v>
      </c>
      <c r="I5" s="53">
        <v>143</v>
      </c>
      <c r="J5" s="53">
        <v>128</v>
      </c>
      <c r="K5" s="77">
        <v>124</v>
      </c>
      <c r="L5" s="209">
        <f aca="true" t="shared" si="1" ref="L5:L35">K5+J5+I5+H5</f>
        <v>541</v>
      </c>
      <c r="M5" s="76">
        <v>120</v>
      </c>
      <c r="N5" s="53">
        <v>110</v>
      </c>
      <c r="O5" s="53">
        <v>99</v>
      </c>
      <c r="P5" s="77"/>
      <c r="Q5" s="209">
        <f aca="true" t="shared" si="2" ref="Q5:Q35">P5+O5+N5+M5</f>
        <v>329</v>
      </c>
      <c r="R5" s="76">
        <v>150</v>
      </c>
      <c r="S5" s="53">
        <v>126</v>
      </c>
      <c r="T5" s="53"/>
      <c r="U5" s="77"/>
      <c r="V5" s="209">
        <f aca="true" t="shared" si="3" ref="V5:V35">U5+T5+S5+R5</f>
        <v>276</v>
      </c>
      <c r="W5" s="76">
        <v>146</v>
      </c>
      <c r="X5" s="53">
        <v>140</v>
      </c>
      <c r="Y5" s="53">
        <v>128</v>
      </c>
      <c r="Z5" s="471">
        <v>59</v>
      </c>
      <c r="AA5" s="209">
        <f aca="true" t="shared" si="4" ref="AA5:AA35">Z5+Y5+X5+W5</f>
        <v>473</v>
      </c>
      <c r="AB5" s="61">
        <v>146</v>
      </c>
      <c r="AC5" s="35">
        <v>143</v>
      </c>
      <c r="AD5" s="35">
        <v>128</v>
      </c>
      <c r="AE5" s="92">
        <v>124</v>
      </c>
      <c r="AF5" s="209">
        <f aca="true" t="shared" si="5" ref="AF5:AF35">AE5+AD5+AC5+AB5</f>
        <v>541</v>
      </c>
      <c r="AG5" s="76"/>
      <c r="AH5" s="53"/>
      <c r="AI5" s="53"/>
      <c r="AJ5" s="77"/>
      <c r="AK5" s="209">
        <v>435</v>
      </c>
      <c r="AL5" s="61">
        <v>132</v>
      </c>
      <c r="AM5" s="35">
        <v>124</v>
      </c>
      <c r="AN5" s="35">
        <v>114</v>
      </c>
      <c r="AO5" s="91">
        <v>88</v>
      </c>
      <c r="AP5" s="209">
        <f aca="true" t="shared" si="6" ref="AP5:AP35">AO5+AN5+AM5+AL5</f>
        <v>458</v>
      </c>
      <c r="AQ5" s="208">
        <v>150</v>
      </c>
      <c r="AR5" s="106">
        <v>143</v>
      </c>
      <c r="AS5" s="106">
        <v>140</v>
      </c>
      <c r="AT5" s="107">
        <v>134</v>
      </c>
      <c r="AU5" s="209">
        <f aca="true" t="shared" si="7" ref="AU5:AU35">AT5+AS5+AR5+AQ5</f>
        <v>567</v>
      </c>
      <c r="AV5" s="110"/>
      <c r="AW5" s="111"/>
      <c r="AX5" s="111"/>
      <c r="AY5" s="112"/>
      <c r="AZ5" s="209">
        <v>332</v>
      </c>
      <c r="BA5" s="208"/>
      <c r="BB5" s="106"/>
      <c r="BC5" s="106"/>
      <c r="BD5" s="107"/>
      <c r="BE5" s="209">
        <v>374</v>
      </c>
      <c r="BF5" s="110">
        <v>130</v>
      </c>
      <c r="BG5" s="111">
        <v>101</v>
      </c>
      <c r="BH5" s="111">
        <v>98</v>
      </c>
      <c r="BI5" s="112">
        <v>96</v>
      </c>
      <c r="BJ5" s="209">
        <f aca="true" t="shared" si="8" ref="BJ5:BJ35">BI5+BH5+BG5+BF5</f>
        <v>425</v>
      </c>
      <c r="BK5" s="462">
        <v>360</v>
      </c>
      <c r="BL5" s="258">
        <v>420</v>
      </c>
      <c r="BM5" s="258">
        <v>250</v>
      </c>
      <c r="BN5" s="91">
        <v>450</v>
      </c>
      <c r="BO5" s="185">
        <f aca="true" t="shared" si="9" ref="BO5:BO35">BN5+BM5+BL5+BK5+BJ5+BE5+AZ5+AU5+AP5+AK5+AF5+AA5+V5+Q5+L5+G5</f>
        <v>6652</v>
      </c>
      <c r="BP5" s="101">
        <v>1</v>
      </c>
      <c r="BQ5" s="110">
        <v>108</v>
      </c>
      <c r="BR5" s="111">
        <v>88</v>
      </c>
      <c r="BS5" s="111">
        <v>84</v>
      </c>
      <c r="BT5" s="112">
        <v>60</v>
      </c>
      <c r="BU5" s="466">
        <f aca="true" t="shared" si="10" ref="BU5:BU35">BT5+BS5+BR5+BQ5</f>
        <v>340</v>
      </c>
      <c r="BV5" s="468">
        <v>143</v>
      </c>
      <c r="BW5" s="53">
        <v>137</v>
      </c>
      <c r="BX5" s="53">
        <v>128</v>
      </c>
      <c r="BY5" s="77">
        <v>120</v>
      </c>
      <c r="BZ5" s="209">
        <f aca="true" t="shared" si="11" ref="BZ5:BZ35">BY5+BX5+BW5+BV5</f>
        <v>528</v>
      </c>
      <c r="CA5" s="208">
        <v>107</v>
      </c>
      <c r="CB5" s="106">
        <v>104</v>
      </c>
      <c r="CC5" s="106">
        <v>87</v>
      </c>
      <c r="CD5" s="107">
        <v>67</v>
      </c>
      <c r="CE5" s="209">
        <f aca="true" t="shared" si="12" ref="CE5:CE35">CD5+CC5+CB5+CA5</f>
        <v>365</v>
      </c>
      <c r="CF5" s="61">
        <v>146</v>
      </c>
      <c r="CG5" s="35">
        <v>143</v>
      </c>
      <c r="CH5" s="35">
        <v>134</v>
      </c>
      <c r="CI5" s="92">
        <v>120</v>
      </c>
      <c r="CJ5" s="209">
        <f aca="true" t="shared" si="13" ref="CJ5:CJ35">CI5+CH5+CG5+CF5</f>
        <v>543</v>
      </c>
      <c r="CK5" s="61">
        <v>140</v>
      </c>
      <c r="CL5" s="35">
        <v>130</v>
      </c>
      <c r="CM5" s="35">
        <v>126</v>
      </c>
      <c r="CN5" s="92"/>
      <c r="CO5" s="209">
        <f aca="true" t="shared" si="14" ref="CO5:CO35">CN5+CM5+CL5+CK5</f>
        <v>396</v>
      </c>
      <c r="CP5" s="110"/>
      <c r="CQ5" s="111"/>
      <c r="CR5" s="412"/>
      <c r="CS5" s="152"/>
      <c r="CT5" s="209">
        <v>386</v>
      </c>
      <c r="CU5" s="208">
        <v>98</v>
      </c>
      <c r="CV5" s="106">
        <v>97</v>
      </c>
      <c r="CW5" s="106">
        <v>96</v>
      </c>
      <c r="CX5" s="107">
        <v>71.5</v>
      </c>
      <c r="CY5" s="209">
        <f aca="true" t="shared" si="15" ref="CY5:CY35">CX5+CW5+CV5+CU5</f>
        <v>362.5</v>
      </c>
      <c r="CZ5" s="208">
        <v>143</v>
      </c>
      <c r="DA5" s="106">
        <v>108</v>
      </c>
      <c r="DB5" s="106">
        <v>106</v>
      </c>
      <c r="DC5" s="107">
        <v>91</v>
      </c>
      <c r="DD5" s="209">
        <f aca="true" t="shared" si="16" ref="DD5:DD35">DC5+DB5+DA5+CZ5</f>
        <v>448</v>
      </c>
      <c r="DE5" s="110"/>
      <c r="DF5" s="111"/>
      <c r="DG5" s="111"/>
      <c r="DH5" s="152"/>
      <c r="DI5" s="209">
        <v>276.5</v>
      </c>
      <c r="DJ5" s="110"/>
      <c r="DK5" s="111"/>
      <c r="DL5" s="111"/>
      <c r="DM5" s="112"/>
      <c r="DN5" s="209">
        <v>486</v>
      </c>
      <c r="DO5" s="208">
        <v>143</v>
      </c>
      <c r="DP5" s="106">
        <v>132</v>
      </c>
      <c r="DQ5" s="106">
        <v>109</v>
      </c>
      <c r="DR5" s="107">
        <v>108</v>
      </c>
      <c r="DS5" s="209">
        <f aca="true" t="shared" si="17" ref="DS5:DS35">DR5+DQ5+DP5+DO5</f>
        <v>492</v>
      </c>
      <c r="DT5" s="258">
        <v>360</v>
      </c>
      <c r="DU5" s="258">
        <v>310</v>
      </c>
      <c r="DV5" s="258">
        <v>450</v>
      </c>
      <c r="DW5" s="91">
        <v>450</v>
      </c>
      <c r="DX5" s="480">
        <f aca="true" t="shared" si="18" ref="DX5:DX35">DW5+DV5+DU5+DT5+DS5+DN5+DI5+DD5+CY5+CT5+CO5+CJ5+CE5+BZ5+BU5</f>
        <v>6193</v>
      </c>
      <c r="DY5" s="479">
        <v>2</v>
      </c>
      <c r="DZ5" s="483">
        <f aca="true" t="shared" si="19" ref="DZ5:DZ35">DX5+BO5</f>
        <v>12845</v>
      </c>
      <c r="EA5" s="249">
        <v>1</v>
      </c>
    </row>
    <row r="6" spans="1:131" ht="16.5" customHeight="1">
      <c r="A6" s="13">
        <v>2</v>
      </c>
      <c r="B6" s="15" t="s">
        <v>1</v>
      </c>
      <c r="C6" s="27">
        <v>114</v>
      </c>
      <c r="D6" s="28">
        <v>102</v>
      </c>
      <c r="E6" s="28">
        <v>88</v>
      </c>
      <c r="F6" s="95">
        <v>78</v>
      </c>
      <c r="G6" s="467">
        <f t="shared" si="0"/>
        <v>382</v>
      </c>
      <c r="H6" s="5"/>
      <c r="I6" s="3"/>
      <c r="J6" s="3"/>
      <c r="K6" s="63"/>
      <c r="L6" s="210">
        <f t="shared" si="1"/>
        <v>0</v>
      </c>
      <c r="M6" s="45">
        <v>112</v>
      </c>
      <c r="N6" s="3">
        <v>108</v>
      </c>
      <c r="O6" s="3">
        <v>105</v>
      </c>
      <c r="P6" s="63">
        <v>92</v>
      </c>
      <c r="Q6" s="210">
        <f t="shared" si="2"/>
        <v>417</v>
      </c>
      <c r="R6" s="45"/>
      <c r="S6" s="3"/>
      <c r="T6" s="3"/>
      <c r="U6" s="63"/>
      <c r="V6" s="210">
        <f t="shared" si="3"/>
        <v>0</v>
      </c>
      <c r="W6" s="45"/>
      <c r="X6" s="3"/>
      <c r="Y6" s="3"/>
      <c r="Z6" s="472"/>
      <c r="AA6" s="210">
        <f t="shared" si="4"/>
        <v>0</v>
      </c>
      <c r="AB6" s="50"/>
      <c r="AC6" s="28"/>
      <c r="AD6" s="28"/>
      <c r="AE6" s="95"/>
      <c r="AF6" s="210">
        <f t="shared" si="5"/>
        <v>0</v>
      </c>
      <c r="AG6" s="50"/>
      <c r="AH6" s="28"/>
      <c r="AI6" s="28"/>
      <c r="AJ6" s="95"/>
      <c r="AK6" s="210">
        <v>319</v>
      </c>
      <c r="AL6" s="50">
        <v>95</v>
      </c>
      <c r="AM6" s="28">
        <v>86</v>
      </c>
      <c r="AN6" s="28">
        <v>74</v>
      </c>
      <c r="AO6" s="95">
        <v>65</v>
      </c>
      <c r="AP6" s="210">
        <f t="shared" si="6"/>
        <v>320</v>
      </c>
      <c r="AQ6" s="45">
        <v>132</v>
      </c>
      <c r="AR6" s="3">
        <v>107</v>
      </c>
      <c r="AS6" s="3"/>
      <c r="AT6" s="63"/>
      <c r="AU6" s="210">
        <f t="shared" si="7"/>
        <v>239</v>
      </c>
      <c r="AV6" s="45"/>
      <c r="AW6" s="3"/>
      <c r="AX6" s="3"/>
      <c r="AY6" s="63"/>
      <c r="AZ6" s="210">
        <v>120</v>
      </c>
      <c r="BA6" s="45"/>
      <c r="BB6" s="3"/>
      <c r="BC6" s="3"/>
      <c r="BD6" s="63"/>
      <c r="BE6" s="210">
        <v>132</v>
      </c>
      <c r="BF6" s="45">
        <v>137</v>
      </c>
      <c r="BG6" s="3">
        <v>118</v>
      </c>
      <c r="BH6" s="3">
        <v>83</v>
      </c>
      <c r="BI6" s="63">
        <v>80</v>
      </c>
      <c r="BJ6" s="210">
        <f t="shared" si="8"/>
        <v>418</v>
      </c>
      <c r="BK6" s="462">
        <v>250</v>
      </c>
      <c r="BL6" s="258">
        <v>330</v>
      </c>
      <c r="BM6" s="258">
        <v>220</v>
      </c>
      <c r="BN6" s="91">
        <v>270</v>
      </c>
      <c r="BO6" s="82">
        <f t="shared" si="9"/>
        <v>3417</v>
      </c>
      <c r="BP6" s="56">
        <v>8</v>
      </c>
      <c r="BQ6" s="45">
        <v>143</v>
      </c>
      <c r="BR6" s="3">
        <v>130</v>
      </c>
      <c r="BS6" s="3">
        <v>124</v>
      </c>
      <c r="BT6" s="63">
        <v>118</v>
      </c>
      <c r="BU6" s="467">
        <f t="shared" si="10"/>
        <v>515</v>
      </c>
      <c r="BV6" s="5">
        <v>140</v>
      </c>
      <c r="BW6" s="3">
        <v>132</v>
      </c>
      <c r="BX6" s="3"/>
      <c r="BY6" s="63"/>
      <c r="BZ6" s="210">
        <f t="shared" si="11"/>
        <v>272</v>
      </c>
      <c r="CA6" s="45">
        <v>132</v>
      </c>
      <c r="CB6" s="3">
        <v>124</v>
      </c>
      <c r="CC6" s="3">
        <v>122</v>
      </c>
      <c r="CD6" s="63">
        <v>99</v>
      </c>
      <c r="CE6" s="210">
        <f t="shared" si="12"/>
        <v>477</v>
      </c>
      <c r="CF6" s="45">
        <v>150</v>
      </c>
      <c r="CG6" s="3">
        <v>124</v>
      </c>
      <c r="CH6" s="3"/>
      <c r="CI6" s="63"/>
      <c r="CJ6" s="210">
        <f t="shared" si="13"/>
        <v>274</v>
      </c>
      <c r="CK6" s="45">
        <v>143</v>
      </c>
      <c r="CL6" s="3">
        <v>137</v>
      </c>
      <c r="CM6" s="3"/>
      <c r="CN6" s="63"/>
      <c r="CO6" s="210">
        <f t="shared" si="14"/>
        <v>280</v>
      </c>
      <c r="CP6" s="45"/>
      <c r="CQ6" s="3"/>
      <c r="CR6" s="6"/>
      <c r="CS6" s="198"/>
      <c r="CT6" s="210">
        <v>507</v>
      </c>
      <c r="CU6" s="45">
        <v>134</v>
      </c>
      <c r="CV6" s="3">
        <v>114</v>
      </c>
      <c r="CW6" s="3">
        <v>112</v>
      </c>
      <c r="CX6" s="63">
        <v>107</v>
      </c>
      <c r="CY6" s="210">
        <f t="shared" si="15"/>
        <v>467</v>
      </c>
      <c r="CZ6" s="45">
        <v>140</v>
      </c>
      <c r="DA6" s="3">
        <v>130</v>
      </c>
      <c r="DB6" s="3">
        <v>124</v>
      </c>
      <c r="DC6" s="63">
        <v>112</v>
      </c>
      <c r="DD6" s="210">
        <f t="shared" si="16"/>
        <v>506</v>
      </c>
      <c r="DE6" s="45"/>
      <c r="DF6" s="3"/>
      <c r="DG6" s="3"/>
      <c r="DH6" s="63"/>
      <c r="DI6" s="210">
        <v>488</v>
      </c>
      <c r="DJ6" s="45"/>
      <c r="DK6" s="3"/>
      <c r="DL6" s="3"/>
      <c r="DM6" s="63"/>
      <c r="DN6" s="210">
        <v>475</v>
      </c>
      <c r="DO6" s="45">
        <v>130</v>
      </c>
      <c r="DP6" s="3">
        <v>115</v>
      </c>
      <c r="DQ6" s="3">
        <v>112</v>
      </c>
      <c r="DR6" s="63">
        <v>103</v>
      </c>
      <c r="DS6" s="210">
        <f t="shared" si="17"/>
        <v>460</v>
      </c>
      <c r="DT6" s="258">
        <v>330</v>
      </c>
      <c r="DU6" s="258">
        <v>420</v>
      </c>
      <c r="DV6" s="258">
        <v>420</v>
      </c>
      <c r="DW6" s="91">
        <v>420</v>
      </c>
      <c r="DX6" s="59">
        <f t="shared" si="18"/>
        <v>6311</v>
      </c>
      <c r="DY6" s="57">
        <v>1</v>
      </c>
      <c r="DZ6" s="484">
        <f t="shared" si="19"/>
        <v>9728</v>
      </c>
      <c r="EA6" s="97">
        <v>2</v>
      </c>
    </row>
    <row r="7" spans="1:131" ht="16.5" customHeight="1">
      <c r="A7" s="13">
        <v>3</v>
      </c>
      <c r="B7" s="14" t="s">
        <v>14</v>
      </c>
      <c r="C7" s="5">
        <v>118</v>
      </c>
      <c r="D7" s="3">
        <v>66</v>
      </c>
      <c r="E7" s="3">
        <v>59</v>
      </c>
      <c r="F7" s="63"/>
      <c r="G7" s="467">
        <f t="shared" si="0"/>
        <v>243</v>
      </c>
      <c r="H7" s="5">
        <v>118</v>
      </c>
      <c r="I7" s="3">
        <v>109</v>
      </c>
      <c r="J7" s="3">
        <v>108</v>
      </c>
      <c r="K7" s="63"/>
      <c r="L7" s="210">
        <f t="shared" si="1"/>
        <v>335</v>
      </c>
      <c r="M7" s="45">
        <v>84</v>
      </c>
      <c r="N7" s="3">
        <v>72</v>
      </c>
      <c r="O7" s="3"/>
      <c r="P7" s="63"/>
      <c r="Q7" s="210">
        <f t="shared" si="2"/>
        <v>156</v>
      </c>
      <c r="R7" s="45">
        <v>134</v>
      </c>
      <c r="S7" s="3">
        <v>111</v>
      </c>
      <c r="T7" s="3"/>
      <c r="U7" s="63"/>
      <c r="V7" s="210">
        <f t="shared" si="3"/>
        <v>245</v>
      </c>
      <c r="W7" s="45">
        <v>124</v>
      </c>
      <c r="X7" s="3"/>
      <c r="Y7" s="3"/>
      <c r="Z7" s="472"/>
      <c r="AA7" s="210">
        <f t="shared" si="4"/>
        <v>124</v>
      </c>
      <c r="AB7" s="45">
        <v>118</v>
      </c>
      <c r="AC7" s="3">
        <v>109</v>
      </c>
      <c r="AD7" s="3">
        <v>108</v>
      </c>
      <c r="AE7" s="63"/>
      <c r="AF7" s="210">
        <f t="shared" si="5"/>
        <v>335</v>
      </c>
      <c r="AG7" s="45"/>
      <c r="AH7" s="3"/>
      <c r="AI7" s="3"/>
      <c r="AJ7" s="63"/>
      <c r="AK7" s="210">
        <v>137</v>
      </c>
      <c r="AL7" s="45">
        <v>143</v>
      </c>
      <c r="AM7" s="3">
        <v>92</v>
      </c>
      <c r="AN7" s="3"/>
      <c r="AO7" s="63"/>
      <c r="AP7" s="210">
        <f t="shared" si="6"/>
        <v>235</v>
      </c>
      <c r="AQ7" s="45"/>
      <c r="AR7" s="3"/>
      <c r="AS7" s="3"/>
      <c r="AT7" s="63"/>
      <c r="AU7" s="210">
        <f t="shared" si="7"/>
        <v>0</v>
      </c>
      <c r="AV7" s="45"/>
      <c r="AW7" s="3"/>
      <c r="AX7" s="3"/>
      <c r="AY7" s="63"/>
      <c r="AZ7" s="210">
        <v>0</v>
      </c>
      <c r="BA7" s="45"/>
      <c r="BB7" s="3"/>
      <c r="BC7" s="3"/>
      <c r="BD7" s="63"/>
      <c r="BE7" s="210">
        <v>116</v>
      </c>
      <c r="BF7" s="45">
        <v>81</v>
      </c>
      <c r="BG7" s="3"/>
      <c r="BH7" s="3"/>
      <c r="BI7" s="63"/>
      <c r="BJ7" s="210">
        <f t="shared" si="8"/>
        <v>81</v>
      </c>
      <c r="BK7" s="462">
        <v>0</v>
      </c>
      <c r="BL7" s="258">
        <v>157.5</v>
      </c>
      <c r="BM7" s="258">
        <v>52.5</v>
      </c>
      <c r="BN7" s="91">
        <v>0</v>
      </c>
      <c r="BO7" s="82">
        <f t="shared" si="9"/>
        <v>2217</v>
      </c>
      <c r="BP7" s="56">
        <v>13</v>
      </c>
      <c r="BQ7" s="45">
        <v>137</v>
      </c>
      <c r="BR7" s="3">
        <v>114</v>
      </c>
      <c r="BS7" s="3">
        <v>104</v>
      </c>
      <c r="BT7" s="63">
        <v>89</v>
      </c>
      <c r="BU7" s="467">
        <f t="shared" si="10"/>
        <v>444</v>
      </c>
      <c r="BV7" s="5">
        <v>146</v>
      </c>
      <c r="BW7" s="3">
        <v>134</v>
      </c>
      <c r="BX7" s="3">
        <v>126</v>
      </c>
      <c r="BY7" s="63">
        <v>124</v>
      </c>
      <c r="BZ7" s="210">
        <f t="shared" si="11"/>
        <v>530</v>
      </c>
      <c r="CA7" s="45">
        <v>118</v>
      </c>
      <c r="CB7" s="3">
        <v>98</v>
      </c>
      <c r="CC7" s="3">
        <v>95</v>
      </c>
      <c r="CD7" s="63">
        <v>88</v>
      </c>
      <c r="CE7" s="210">
        <f t="shared" si="12"/>
        <v>399</v>
      </c>
      <c r="CF7" s="45">
        <v>132</v>
      </c>
      <c r="CG7" s="3">
        <v>130</v>
      </c>
      <c r="CH7" s="3">
        <v>128</v>
      </c>
      <c r="CI7" s="63">
        <v>122</v>
      </c>
      <c r="CJ7" s="210">
        <f t="shared" si="13"/>
        <v>512</v>
      </c>
      <c r="CK7" s="45">
        <v>146</v>
      </c>
      <c r="CL7" s="3">
        <v>128</v>
      </c>
      <c r="CM7" s="3">
        <v>124</v>
      </c>
      <c r="CN7" s="63">
        <v>120</v>
      </c>
      <c r="CO7" s="210">
        <f t="shared" si="14"/>
        <v>518</v>
      </c>
      <c r="CP7" s="45"/>
      <c r="CQ7" s="3"/>
      <c r="CR7" s="6"/>
      <c r="CS7" s="198"/>
      <c r="CT7" s="210">
        <v>415</v>
      </c>
      <c r="CU7" s="45">
        <v>122</v>
      </c>
      <c r="CV7" s="3">
        <v>120</v>
      </c>
      <c r="CW7" s="3">
        <v>105</v>
      </c>
      <c r="CX7" s="63">
        <v>103</v>
      </c>
      <c r="CY7" s="210">
        <f t="shared" si="15"/>
        <v>450</v>
      </c>
      <c r="CZ7" s="45">
        <v>132</v>
      </c>
      <c r="DA7" s="3">
        <v>115</v>
      </c>
      <c r="DB7" s="3">
        <v>100</v>
      </c>
      <c r="DC7" s="63">
        <v>98</v>
      </c>
      <c r="DD7" s="210">
        <f t="shared" si="16"/>
        <v>445</v>
      </c>
      <c r="DE7" s="45"/>
      <c r="DF7" s="3"/>
      <c r="DG7" s="3"/>
      <c r="DH7" s="63"/>
      <c r="DI7" s="210">
        <v>233</v>
      </c>
      <c r="DJ7" s="45"/>
      <c r="DK7" s="3"/>
      <c r="DL7" s="3"/>
      <c r="DM7" s="63"/>
      <c r="DN7" s="210">
        <v>116</v>
      </c>
      <c r="DO7" s="45">
        <v>120</v>
      </c>
      <c r="DP7" s="3">
        <v>100</v>
      </c>
      <c r="DQ7" s="3">
        <v>97</v>
      </c>
      <c r="DR7" s="63">
        <v>96</v>
      </c>
      <c r="DS7" s="210">
        <f t="shared" si="17"/>
        <v>413</v>
      </c>
      <c r="DT7" s="258">
        <v>390</v>
      </c>
      <c r="DU7" s="258">
        <v>390</v>
      </c>
      <c r="DV7" s="258">
        <v>310</v>
      </c>
      <c r="DW7" s="91">
        <v>232</v>
      </c>
      <c r="DX7" s="59">
        <f t="shared" si="18"/>
        <v>5797</v>
      </c>
      <c r="DY7" s="57">
        <v>3</v>
      </c>
      <c r="DZ7" s="484">
        <f t="shared" si="19"/>
        <v>8014</v>
      </c>
      <c r="EA7" s="97">
        <v>3</v>
      </c>
    </row>
    <row r="8" spans="1:131" ht="16.5" customHeight="1">
      <c r="A8" s="13">
        <v>4</v>
      </c>
      <c r="B8" s="14" t="s">
        <v>25</v>
      </c>
      <c r="C8" s="33">
        <v>126</v>
      </c>
      <c r="D8" s="3">
        <v>92</v>
      </c>
      <c r="E8" s="3">
        <v>91</v>
      </c>
      <c r="F8" s="63">
        <v>62</v>
      </c>
      <c r="G8" s="467">
        <f t="shared" si="0"/>
        <v>371</v>
      </c>
      <c r="H8" s="5"/>
      <c r="I8" s="3"/>
      <c r="J8" s="3"/>
      <c r="K8" s="63"/>
      <c r="L8" s="210">
        <f t="shared" si="1"/>
        <v>0</v>
      </c>
      <c r="M8" s="45">
        <v>134</v>
      </c>
      <c r="N8" s="3">
        <v>115</v>
      </c>
      <c r="O8" s="3">
        <v>113</v>
      </c>
      <c r="P8" s="63">
        <v>54.5</v>
      </c>
      <c r="Q8" s="210">
        <f t="shared" si="2"/>
        <v>416.5</v>
      </c>
      <c r="R8" s="45"/>
      <c r="S8" s="3"/>
      <c r="T8" s="3"/>
      <c r="U8" s="63"/>
      <c r="V8" s="210">
        <f t="shared" si="3"/>
        <v>0</v>
      </c>
      <c r="W8" s="45"/>
      <c r="X8" s="3"/>
      <c r="Y8" s="3"/>
      <c r="Z8" s="472"/>
      <c r="AA8" s="210">
        <f t="shared" si="4"/>
        <v>0</v>
      </c>
      <c r="AB8" s="46"/>
      <c r="AC8" s="3"/>
      <c r="AD8" s="39"/>
      <c r="AE8" s="63"/>
      <c r="AF8" s="210">
        <f t="shared" si="5"/>
        <v>0</v>
      </c>
      <c r="AG8" s="45"/>
      <c r="AH8" s="3"/>
      <c r="AI8" s="3"/>
      <c r="AJ8" s="63"/>
      <c r="AK8" s="210">
        <v>375</v>
      </c>
      <c r="AL8" s="45">
        <v>120</v>
      </c>
      <c r="AM8" s="3">
        <v>110</v>
      </c>
      <c r="AN8" s="3">
        <v>97</v>
      </c>
      <c r="AO8" s="63">
        <v>78</v>
      </c>
      <c r="AP8" s="210">
        <f t="shared" si="6"/>
        <v>405</v>
      </c>
      <c r="AQ8" s="45">
        <v>112</v>
      </c>
      <c r="AR8" s="3">
        <v>111</v>
      </c>
      <c r="AS8" s="3">
        <v>55</v>
      </c>
      <c r="AT8" s="63">
        <v>58</v>
      </c>
      <c r="AU8" s="210">
        <f t="shared" si="7"/>
        <v>336</v>
      </c>
      <c r="AV8" s="45"/>
      <c r="AW8" s="3"/>
      <c r="AX8" s="3"/>
      <c r="AY8" s="63"/>
      <c r="AZ8" s="210">
        <v>347</v>
      </c>
      <c r="BA8" s="45"/>
      <c r="BB8" s="3"/>
      <c r="BC8" s="3"/>
      <c r="BD8" s="63"/>
      <c r="BE8" s="210">
        <v>411</v>
      </c>
      <c r="BF8" s="45">
        <v>128</v>
      </c>
      <c r="BG8" s="3">
        <v>126</v>
      </c>
      <c r="BH8" s="3">
        <v>120</v>
      </c>
      <c r="BI8" s="63">
        <v>110</v>
      </c>
      <c r="BJ8" s="210">
        <f t="shared" si="8"/>
        <v>484</v>
      </c>
      <c r="BK8" s="462">
        <v>310</v>
      </c>
      <c r="BL8" s="258">
        <v>310</v>
      </c>
      <c r="BM8" s="258">
        <v>330</v>
      </c>
      <c r="BN8" s="91">
        <v>252</v>
      </c>
      <c r="BO8" s="82">
        <f t="shared" si="9"/>
        <v>4347.5</v>
      </c>
      <c r="BP8" s="56">
        <v>5</v>
      </c>
      <c r="BQ8" s="45">
        <v>93</v>
      </c>
      <c r="BR8" s="3">
        <v>90</v>
      </c>
      <c r="BS8" s="3">
        <v>86</v>
      </c>
      <c r="BT8" s="63">
        <v>49</v>
      </c>
      <c r="BU8" s="467">
        <f t="shared" si="10"/>
        <v>318</v>
      </c>
      <c r="BV8" s="5"/>
      <c r="BW8" s="3"/>
      <c r="BX8" s="3"/>
      <c r="BY8" s="63"/>
      <c r="BZ8" s="210">
        <f t="shared" si="11"/>
        <v>0</v>
      </c>
      <c r="CA8" s="45">
        <v>111</v>
      </c>
      <c r="CB8" s="3">
        <v>97</v>
      </c>
      <c r="CC8" s="3">
        <v>45.5</v>
      </c>
      <c r="CD8" s="63"/>
      <c r="CE8" s="210">
        <f t="shared" si="12"/>
        <v>253.5</v>
      </c>
      <c r="CF8" s="45"/>
      <c r="CG8" s="3"/>
      <c r="CH8" s="3"/>
      <c r="CI8" s="63"/>
      <c r="CJ8" s="210">
        <f t="shared" si="13"/>
        <v>0</v>
      </c>
      <c r="CK8" s="45"/>
      <c r="CL8" s="3"/>
      <c r="CM8" s="3"/>
      <c r="CN8" s="63"/>
      <c r="CO8" s="210">
        <f t="shared" si="14"/>
        <v>0</v>
      </c>
      <c r="CP8" s="45"/>
      <c r="CQ8" s="3"/>
      <c r="CR8" s="6"/>
      <c r="CS8" s="198"/>
      <c r="CT8" s="210">
        <v>264.6</v>
      </c>
      <c r="CU8" s="45">
        <v>113</v>
      </c>
      <c r="CV8" s="3">
        <v>90</v>
      </c>
      <c r="CW8" s="3">
        <v>81</v>
      </c>
      <c r="CX8" s="63">
        <v>73</v>
      </c>
      <c r="CY8" s="210">
        <f t="shared" si="15"/>
        <v>357</v>
      </c>
      <c r="CZ8" s="45">
        <v>150</v>
      </c>
      <c r="DA8" s="3"/>
      <c r="DB8" s="3"/>
      <c r="DC8" s="63">
        <v>60</v>
      </c>
      <c r="DD8" s="210">
        <f t="shared" si="16"/>
        <v>210</v>
      </c>
      <c r="DE8" s="45"/>
      <c r="DF8" s="3"/>
      <c r="DG8" s="3"/>
      <c r="DH8" s="63"/>
      <c r="DI8" s="210">
        <v>268.5</v>
      </c>
      <c r="DJ8" s="45"/>
      <c r="DK8" s="3"/>
      <c r="DL8" s="3"/>
      <c r="DM8" s="63"/>
      <c r="DN8" s="210">
        <v>374.5</v>
      </c>
      <c r="DO8" s="45">
        <v>128</v>
      </c>
      <c r="DP8" s="3">
        <v>99</v>
      </c>
      <c r="DQ8" s="3"/>
      <c r="DR8" s="63">
        <v>62</v>
      </c>
      <c r="DS8" s="210">
        <f t="shared" si="17"/>
        <v>289</v>
      </c>
      <c r="DT8" s="258">
        <v>270</v>
      </c>
      <c r="DU8" s="258">
        <v>450</v>
      </c>
      <c r="DV8" s="258">
        <v>250</v>
      </c>
      <c r="DW8" s="91">
        <v>288</v>
      </c>
      <c r="DX8" s="59">
        <f t="shared" si="18"/>
        <v>3593.1</v>
      </c>
      <c r="DY8" s="57">
        <v>6</v>
      </c>
      <c r="DZ8" s="484">
        <f t="shared" si="19"/>
        <v>7940.6</v>
      </c>
      <c r="EA8" s="97">
        <v>4</v>
      </c>
    </row>
    <row r="9" spans="1:131" ht="16.5" customHeight="1">
      <c r="A9" s="194">
        <v>5</v>
      </c>
      <c r="B9" s="14" t="s">
        <v>2</v>
      </c>
      <c r="C9" s="5">
        <v>146</v>
      </c>
      <c r="D9" s="3">
        <v>82</v>
      </c>
      <c r="E9" s="3">
        <v>80</v>
      </c>
      <c r="F9" s="63">
        <v>70</v>
      </c>
      <c r="G9" s="467">
        <f t="shared" si="0"/>
        <v>378</v>
      </c>
      <c r="H9" s="5">
        <v>110</v>
      </c>
      <c r="I9" s="3"/>
      <c r="J9" s="3"/>
      <c r="K9" s="63"/>
      <c r="L9" s="210">
        <f t="shared" si="1"/>
        <v>110</v>
      </c>
      <c r="M9" s="45">
        <v>111</v>
      </c>
      <c r="N9" s="3">
        <v>106</v>
      </c>
      <c r="O9" s="3">
        <v>70</v>
      </c>
      <c r="P9" s="63">
        <v>67</v>
      </c>
      <c r="Q9" s="210">
        <f t="shared" si="2"/>
        <v>354</v>
      </c>
      <c r="R9" s="45">
        <v>114</v>
      </c>
      <c r="S9" s="3"/>
      <c r="T9" s="3"/>
      <c r="U9" s="63"/>
      <c r="V9" s="210">
        <f t="shared" si="3"/>
        <v>114</v>
      </c>
      <c r="W9" s="45">
        <v>120</v>
      </c>
      <c r="X9" s="3"/>
      <c r="Y9" s="3"/>
      <c r="Z9" s="472"/>
      <c r="AA9" s="210">
        <f t="shared" si="4"/>
        <v>120</v>
      </c>
      <c r="AB9" s="45">
        <v>110</v>
      </c>
      <c r="AC9" s="3"/>
      <c r="AD9" s="3"/>
      <c r="AE9" s="63"/>
      <c r="AF9" s="210">
        <f t="shared" si="5"/>
        <v>110</v>
      </c>
      <c r="AG9" s="45"/>
      <c r="AH9" s="3"/>
      <c r="AI9" s="3"/>
      <c r="AJ9" s="63"/>
      <c r="AK9" s="210">
        <v>354</v>
      </c>
      <c r="AL9" s="45">
        <v>93</v>
      </c>
      <c r="AM9" s="3">
        <v>79</v>
      </c>
      <c r="AN9" s="3">
        <v>59</v>
      </c>
      <c r="AO9" s="63">
        <v>57</v>
      </c>
      <c r="AP9" s="210">
        <f t="shared" si="6"/>
        <v>288</v>
      </c>
      <c r="AQ9" s="45">
        <v>99</v>
      </c>
      <c r="AR9" s="3">
        <v>94</v>
      </c>
      <c r="AS9" s="3">
        <v>90</v>
      </c>
      <c r="AT9" s="63"/>
      <c r="AU9" s="210">
        <f t="shared" si="7"/>
        <v>283</v>
      </c>
      <c r="AV9" s="45"/>
      <c r="AW9" s="3"/>
      <c r="AX9" s="3"/>
      <c r="AY9" s="63"/>
      <c r="AZ9" s="210">
        <v>0</v>
      </c>
      <c r="BA9" s="45"/>
      <c r="BB9" s="3"/>
      <c r="BC9" s="3"/>
      <c r="BD9" s="63"/>
      <c r="BE9" s="210">
        <v>0</v>
      </c>
      <c r="BF9" s="45">
        <v>124</v>
      </c>
      <c r="BG9" s="3">
        <v>103</v>
      </c>
      <c r="BH9" s="3"/>
      <c r="BI9" s="63"/>
      <c r="BJ9" s="210">
        <f t="shared" si="8"/>
        <v>227</v>
      </c>
      <c r="BK9" s="462">
        <v>210</v>
      </c>
      <c r="BL9" s="258">
        <v>200</v>
      </c>
      <c r="BM9" s="258">
        <v>157.5</v>
      </c>
      <c r="BN9" s="91">
        <v>250</v>
      </c>
      <c r="BO9" s="82">
        <f t="shared" si="9"/>
        <v>3155.5</v>
      </c>
      <c r="BP9" s="56">
        <v>9</v>
      </c>
      <c r="BQ9" s="45">
        <v>111</v>
      </c>
      <c r="BR9" s="3">
        <v>105</v>
      </c>
      <c r="BS9" s="3">
        <v>103</v>
      </c>
      <c r="BT9" s="63">
        <v>91</v>
      </c>
      <c r="BU9" s="467">
        <f t="shared" si="10"/>
        <v>410</v>
      </c>
      <c r="BV9" s="5"/>
      <c r="BW9" s="3"/>
      <c r="BX9" s="3"/>
      <c r="BY9" s="63"/>
      <c r="BZ9" s="210">
        <f t="shared" si="11"/>
        <v>0</v>
      </c>
      <c r="CA9" s="45">
        <v>110</v>
      </c>
      <c r="CB9" s="3">
        <v>102</v>
      </c>
      <c r="CC9" s="3">
        <v>92</v>
      </c>
      <c r="CD9" s="63">
        <v>85</v>
      </c>
      <c r="CE9" s="210">
        <f t="shared" si="12"/>
        <v>389</v>
      </c>
      <c r="CF9" s="45"/>
      <c r="CG9" s="3"/>
      <c r="CH9" s="3"/>
      <c r="CI9" s="63"/>
      <c r="CJ9" s="210">
        <f t="shared" si="13"/>
        <v>0</v>
      </c>
      <c r="CK9" s="45"/>
      <c r="CL9" s="3"/>
      <c r="CM9" s="3"/>
      <c r="CN9" s="63"/>
      <c r="CO9" s="210">
        <f t="shared" si="14"/>
        <v>0</v>
      </c>
      <c r="CP9" s="45"/>
      <c r="CQ9" s="3"/>
      <c r="CR9" s="6"/>
      <c r="CS9" s="198"/>
      <c r="CT9" s="210">
        <v>456</v>
      </c>
      <c r="CU9" s="45">
        <v>130</v>
      </c>
      <c r="CV9" s="3">
        <v>126</v>
      </c>
      <c r="CW9" s="3">
        <v>101</v>
      </c>
      <c r="CX9" s="63">
        <v>89</v>
      </c>
      <c r="CY9" s="210">
        <f t="shared" si="15"/>
        <v>446</v>
      </c>
      <c r="CZ9" s="45">
        <v>134</v>
      </c>
      <c r="DA9" s="3">
        <v>114</v>
      </c>
      <c r="DB9" s="3">
        <v>110</v>
      </c>
      <c r="DC9" s="63">
        <v>105</v>
      </c>
      <c r="DD9" s="210">
        <f t="shared" si="16"/>
        <v>463</v>
      </c>
      <c r="DE9" s="45"/>
      <c r="DF9" s="3"/>
      <c r="DG9" s="3"/>
      <c r="DH9" s="63"/>
      <c r="DI9" s="210">
        <v>354</v>
      </c>
      <c r="DJ9" s="45"/>
      <c r="DK9" s="3"/>
      <c r="DL9" s="3"/>
      <c r="DM9" s="63"/>
      <c r="DN9" s="210">
        <v>474</v>
      </c>
      <c r="DO9" s="45">
        <v>140</v>
      </c>
      <c r="DP9" s="3">
        <v>107</v>
      </c>
      <c r="DQ9" s="3">
        <v>93</v>
      </c>
      <c r="DR9" s="63"/>
      <c r="DS9" s="210">
        <f t="shared" si="17"/>
        <v>340</v>
      </c>
      <c r="DT9" s="258">
        <v>250</v>
      </c>
      <c r="DU9" s="258">
        <v>250</v>
      </c>
      <c r="DV9" s="258">
        <v>360</v>
      </c>
      <c r="DW9" s="91">
        <v>330</v>
      </c>
      <c r="DX9" s="59">
        <f t="shared" si="18"/>
        <v>4522</v>
      </c>
      <c r="DY9" s="57">
        <v>4</v>
      </c>
      <c r="DZ9" s="484">
        <f t="shared" si="19"/>
        <v>7677.5</v>
      </c>
      <c r="EA9" s="97">
        <v>5</v>
      </c>
    </row>
    <row r="10" spans="1:131" s="4" customFormat="1" ht="16.5" customHeight="1">
      <c r="A10" s="13">
        <v>6</v>
      </c>
      <c r="B10" s="14" t="s">
        <v>0</v>
      </c>
      <c r="C10" s="5">
        <v>115</v>
      </c>
      <c r="D10" s="3">
        <v>100</v>
      </c>
      <c r="E10" s="3">
        <v>75</v>
      </c>
      <c r="F10" s="63">
        <v>90</v>
      </c>
      <c r="G10" s="467">
        <f t="shared" si="0"/>
        <v>380</v>
      </c>
      <c r="H10" s="5"/>
      <c r="I10" s="3"/>
      <c r="J10" s="3"/>
      <c r="K10" s="63"/>
      <c r="L10" s="210">
        <f t="shared" si="1"/>
        <v>0</v>
      </c>
      <c r="M10" s="45">
        <v>130</v>
      </c>
      <c r="N10" s="3">
        <v>98</v>
      </c>
      <c r="O10" s="3">
        <v>93</v>
      </c>
      <c r="P10" s="63">
        <v>78</v>
      </c>
      <c r="Q10" s="210">
        <f t="shared" si="2"/>
        <v>399</v>
      </c>
      <c r="R10" s="45"/>
      <c r="S10" s="3"/>
      <c r="T10" s="3"/>
      <c r="U10" s="63"/>
      <c r="V10" s="210">
        <f t="shared" si="3"/>
        <v>0</v>
      </c>
      <c r="W10" s="45"/>
      <c r="X10" s="3"/>
      <c r="Y10" s="3"/>
      <c r="Z10" s="472"/>
      <c r="AA10" s="210">
        <f t="shared" si="4"/>
        <v>0</v>
      </c>
      <c r="AB10" s="45"/>
      <c r="AC10" s="3"/>
      <c r="AD10" s="3"/>
      <c r="AE10" s="63"/>
      <c r="AF10" s="210">
        <f t="shared" si="5"/>
        <v>0</v>
      </c>
      <c r="AG10" s="45"/>
      <c r="AH10" s="3"/>
      <c r="AI10" s="3"/>
      <c r="AJ10" s="63"/>
      <c r="AK10" s="210">
        <v>395</v>
      </c>
      <c r="AL10" s="45">
        <v>109</v>
      </c>
      <c r="AM10" s="3">
        <v>101</v>
      </c>
      <c r="AN10" s="3">
        <v>96</v>
      </c>
      <c r="AO10" s="63">
        <v>68</v>
      </c>
      <c r="AP10" s="210">
        <f t="shared" si="6"/>
        <v>374</v>
      </c>
      <c r="AQ10" s="45">
        <v>137</v>
      </c>
      <c r="AR10" s="3">
        <v>100</v>
      </c>
      <c r="AS10" s="3">
        <v>91</v>
      </c>
      <c r="AT10" s="63">
        <v>37</v>
      </c>
      <c r="AU10" s="210">
        <f t="shared" si="7"/>
        <v>365</v>
      </c>
      <c r="AV10" s="46"/>
      <c r="AW10" s="3"/>
      <c r="AX10" s="3"/>
      <c r="AY10" s="63"/>
      <c r="AZ10" s="210">
        <v>294.5</v>
      </c>
      <c r="BA10" s="45"/>
      <c r="BB10" s="3"/>
      <c r="BC10" s="3"/>
      <c r="BD10" s="63"/>
      <c r="BE10" s="210">
        <v>285.5</v>
      </c>
      <c r="BF10" s="45">
        <v>140</v>
      </c>
      <c r="BG10" s="3">
        <v>134</v>
      </c>
      <c r="BH10" s="3">
        <v>114</v>
      </c>
      <c r="BI10" s="63">
        <v>94</v>
      </c>
      <c r="BJ10" s="210">
        <f t="shared" si="8"/>
        <v>482</v>
      </c>
      <c r="BK10" s="462">
        <v>270</v>
      </c>
      <c r="BL10" s="258">
        <v>270</v>
      </c>
      <c r="BM10" s="258">
        <v>420</v>
      </c>
      <c r="BN10" s="91">
        <v>330</v>
      </c>
      <c r="BO10" s="82">
        <f t="shared" si="9"/>
        <v>4265</v>
      </c>
      <c r="BP10" s="56">
        <v>6</v>
      </c>
      <c r="BQ10" s="45">
        <v>140</v>
      </c>
      <c r="BR10" s="3">
        <v>115</v>
      </c>
      <c r="BS10" s="3"/>
      <c r="BT10" s="63"/>
      <c r="BU10" s="467">
        <f t="shared" si="10"/>
        <v>255</v>
      </c>
      <c r="BV10" s="5">
        <v>150</v>
      </c>
      <c r="BW10" s="3"/>
      <c r="BX10" s="3"/>
      <c r="BY10" s="63"/>
      <c r="BZ10" s="210">
        <f t="shared" si="11"/>
        <v>150</v>
      </c>
      <c r="CA10" s="45">
        <v>150</v>
      </c>
      <c r="CB10" s="3"/>
      <c r="CC10" s="3"/>
      <c r="CD10" s="63"/>
      <c r="CE10" s="210">
        <f t="shared" si="12"/>
        <v>150</v>
      </c>
      <c r="CF10" s="45">
        <v>137</v>
      </c>
      <c r="CG10" s="3"/>
      <c r="CH10" s="3"/>
      <c r="CI10" s="63"/>
      <c r="CJ10" s="210">
        <f t="shared" si="13"/>
        <v>137</v>
      </c>
      <c r="CK10" s="45"/>
      <c r="CL10" s="3"/>
      <c r="CM10" s="3"/>
      <c r="CN10" s="63"/>
      <c r="CO10" s="210">
        <f t="shared" si="14"/>
        <v>0</v>
      </c>
      <c r="CP10" s="45"/>
      <c r="CQ10" s="3"/>
      <c r="CR10" s="6"/>
      <c r="CS10" s="198"/>
      <c r="CT10" s="210">
        <v>342</v>
      </c>
      <c r="CU10" s="45">
        <v>150</v>
      </c>
      <c r="CV10" s="3">
        <v>116</v>
      </c>
      <c r="CW10" s="3"/>
      <c r="CX10" s="63"/>
      <c r="CY10" s="210">
        <f t="shared" si="15"/>
        <v>266</v>
      </c>
      <c r="CZ10" s="45">
        <v>146</v>
      </c>
      <c r="DA10" s="3">
        <v>126</v>
      </c>
      <c r="DB10" s="3">
        <v>109</v>
      </c>
      <c r="DC10" s="63"/>
      <c r="DD10" s="210">
        <f t="shared" si="16"/>
        <v>381</v>
      </c>
      <c r="DE10" s="45"/>
      <c r="DF10" s="3"/>
      <c r="DG10" s="3"/>
      <c r="DH10" s="63"/>
      <c r="DI10" s="210">
        <v>356</v>
      </c>
      <c r="DJ10" s="45"/>
      <c r="DK10" s="3"/>
      <c r="DL10" s="3"/>
      <c r="DM10" s="63"/>
      <c r="DN10" s="210">
        <v>262</v>
      </c>
      <c r="DO10" s="45">
        <v>146</v>
      </c>
      <c r="DP10" s="3">
        <v>110</v>
      </c>
      <c r="DQ10" s="3"/>
      <c r="DR10" s="63"/>
      <c r="DS10" s="210">
        <f t="shared" si="17"/>
        <v>256</v>
      </c>
      <c r="DT10" s="258">
        <v>420</v>
      </c>
      <c r="DU10" s="258">
        <v>0</v>
      </c>
      <c r="DV10" s="258">
        <v>165</v>
      </c>
      <c r="DW10" s="91">
        <v>156</v>
      </c>
      <c r="DX10" s="59">
        <f t="shared" si="18"/>
        <v>3296</v>
      </c>
      <c r="DY10" s="57">
        <v>7</v>
      </c>
      <c r="DZ10" s="484">
        <f t="shared" si="19"/>
        <v>7561</v>
      </c>
      <c r="EA10" s="97">
        <v>6</v>
      </c>
    </row>
    <row r="11" spans="1:131" ht="16.5" customHeight="1">
      <c r="A11" s="13">
        <v>7</v>
      </c>
      <c r="B11" s="14" t="s">
        <v>16</v>
      </c>
      <c r="C11" s="27">
        <v>140</v>
      </c>
      <c r="D11" s="28">
        <v>120</v>
      </c>
      <c r="E11" s="28">
        <v>97</v>
      </c>
      <c r="F11" s="95">
        <v>105</v>
      </c>
      <c r="G11" s="467">
        <f t="shared" si="0"/>
        <v>462</v>
      </c>
      <c r="H11" s="5">
        <v>111</v>
      </c>
      <c r="I11" s="3">
        <v>106</v>
      </c>
      <c r="J11" s="3"/>
      <c r="K11" s="63">
        <v>70</v>
      </c>
      <c r="L11" s="210">
        <f t="shared" si="1"/>
        <v>287</v>
      </c>
      <c r="M11" s="45">
        <v>143</v>
      </c>
      <c r="N11" s="3">
        <v>88</v>
      </c>
      <c r="O11" s="3">
        <v>118</v>
      </c>
      <c r="P11" s="63">
        <v>90</v>
      </c>
      <c r="Q11" s="210">
        <f t="shared" si="2"/>
        <v>439</v>
      </c>
      <c r="R11" s="45"/>
      <c r="S11" s="3"/>
      <c r="T11" s="3"/>
      <c r="U11" s="63"/>
      <c r="V11" s="210">
        <f t="shared" si="3"/>
        <v>0</v>
      </c>
      <c r="W11" s="45">
        <v>143</v>
      </c>
      <c r="X11" s="3">
        <v>132</v>
      </c>
      <c r="Y11" s="3"/>
      <c r="Z11" s="472">
        <v>61</v>
      </c>
      <c r="AA11" s="210">
        <f t="shared" si="4"/>
        <v>336</v>
      </c>
      <c r="AB11" s="50">
        <v>111</v>
      </c>
      <c r="AC11" s="28">
        <v>106</v>
      </c>
      <c r="AD11" s="28"/>
      <c r="AE11" s="95">
        <v>70</v>
      </c>
      <c r="AF11" s="210">
        <f t="shared" si="5"/>
        <v>287</v>
      </c>
      <c r="AG11" s="50"/>
      <c r="AH11" s="28"/>
      <c r="AI11" s="28"/>
      <c r="AJ11" s="95"/>
      <c r="AK11" s="210">
        <v>407.8</v>
      </c>
      <c r="AL11" s="50">
        <v>106</v>
      </c>
      <c r="AM11" s="28">
        <v>105</v>
      </c>
      <c r="AN11" s="28">
        <v>99</v>
      </c>
      <c r="AO11" s="95">
        <v>98</v>
      </c>
      <c r="AP11" s="210">
        <f t="shared" si="6"/>
        <v>408</v>
      </c>
      <c r="AQ11" s="45">
        <v>122</v>
      </c>
      <c r="AR11" s="3">
        <v>101</v>
      </c>
      <c r="AS11" s="3">
        <v>87</v>
      </c>
      <c r="AT11" s="63">
        <v>88</v>
      </c>
      <c r="AU11" s="210">
        <f t="shared" si="7"/>
        <v>398</v>
      </c>
      <c r="AV11" s="45"/>
      <c r="AW11" s="3"/>
      <c r="AX11" s="3"/>
      <c r="AY11" s="63"/>
      <c r="AZ11" s="210">
        <v>274.4</v>
      </c>
      <c r="BA11" s="45"/>
      <c r="BB11" s="3"/>
      <c r="BC11" s="3"/>
      <c r="BD11" s="63"/>
      <c r="BE11" s="210">
        <v>143</v>
      </c>
      <c r="BF11" s="45">
        <v>102</v>
      </c>
      <c r="BG11" s="3">
        <v>100</v>
      </c>
      <c r="BH11" s="3">
        <v>90</v>
      </c>
      <c r="BI11" s="63">
        <v>89</v>
      </c>
      <c r="BJ11" s="210">
        <f t="shared" si="8"/>
        <v>381</v>
      </c>
      <c r="BK11" s="462">
        <v>390</v>
      </c>
      <c r="BL11" s="8">
        <v>390</v>
      </c>
      <c r="BM11" s="258">
        <v>390</v>
      </c>
      <c r="BN11" s="91">
        <v>290</v>
      </c>
      <c r="BO11" s="82">
        <f t="shared" si="9"/>
        <v>5283.200000000001</v>
      </c>
      <c r="BP11" s="56">
        <v>3</v>
      </c>
      <c r="BQ11" s="45">
        <v>106</v>
      </c>
      <c r="BR11" s="3">
        <v>80</v>
      </c>
      <c r="BS11" s="3"/>
      <c r="BT11" s="63"/>
      <c r="BU11" s="467">
        <f t="shared" si="10"/>
        <v>186</v>
      </c>
      <c r="BV11" s="5"/>
      <c r="BW11" s="3"/>
      <c r="BX11" s="3"/>
      <c r="BY11" s="63"/>
      <c r="BZ11" s="210">
        <f t="shared" si="11"/>
        <v>0</v>
      </c>
      <c r="CA11" s="45">
        <v>103</v>
      </c>
      <c r="CB11" s="3">
        <v>100</v>
      </c>
      <c r="CC11" s="3"/>
      <c r="CD11" s="63"/>
      <c r="CE11" s="210">
        <f t="shared" si="12"/>
        <v>203</v>
      </c>
      <c r="CF11" s="45"/>
      <c r="CG11" s="3"/>
      <c r="CH11" s="3"/>
      <c r="CI11" s="63"/>
      <c r="CJ11" s="210">
        <f t="shared" si="13"/>
        <v>0</v>
      </c>
      <c r="CK11" s="45"/>
      <c r="CL11" s="3"/>
      <c r="CM11" s="3"/>
      <c r="CN11" s="63"/>
      <c r="CO11" s="210">
        <f t="shared" si="14"/>
        <v>0</v>
      </c>
      <c r="CP11" s="45"/>
      <c r="CQ11" s="3"/>
      <c r="CR11" s="6"/>
      <c r="CS11" s="198"/>
      <c r="CT11" s="210">
        <v>319</v>
      </c>
      <c r="CU11" s="45">
        <v>124</v>
      </c>
      <c r="CV11" s="3">
        <v>110</v>
      </c>
      <c r="CW11" s="3"/>
      <c r="CX11" s="63"/>
      <c r="CY11" s="210">
        <f t="shared" si="15"/>
        <v>234</v>
      </c>
      <c r="CZ11" s="45">
        <v>107</v>
      </c>
      <c r="DA11" s="3"/>
      <c r="DB11" s="3"/>
      <c r="DC11" s="63"/>
      <c r="DD11" s="210">
        <f t="shared" si="16"/>
        <v>107</v>
      </c>
      <c r="DE11" s="45"/>
      <c r="DF11" s="3"/>
      <c r="DG11" s="3"/>
      <c r="DH11" s="63"/>
      <c r="DI11" s="210">
        <v>111</v>
      </c>
      <c r="DJ11" s="45"/>
      <c r="DK11" s="3"/>
      <c r="DL11" s="3"/>
      <c r="DM11" s="63"/>
      <c r="DN11" s="210">
        <v>110</v>
      </c>
      <c r="DO11" s="45">
        <v>94</v>
      </c>
      <c r="DP11" s="3"/>
      <c r="DQ11" s="3"/>
      <c r="DR11" s="63"/>
      <c r="DS11" s="210">
        <f t="shared" si="17"/>
        <v>94</v>
      </c>
      <c r="DT11" s="258">
        <v>190</v>
      </c>
      <c r="DU11" s="258">
        <v>0</v>
      </c>
      <c r="DV11" s="258">
        <v>145</v>
      </c>
      <c r="DW11" s="91">
        <v>78</v>
      </c>
      <c r="DX11" s="59">
        <f t="shared" si="18"/>
        <v>1777</v>
      </c>
      <c r="DY11" s="57">
        <v>12</v>
      </c>
      <c r="DZ11" s="484">
        <f t="shared" si="19"/>
        <v>7060.200000000001</v>
      </c>
      <c r="EA11" s="97">
        <v>7</v>
      </c>
    </row>
    <row r="12" spans="1:131" ht="16.5" customHeight="1">
      <c r="A12" s="13">
        <v>8</v>
      </c>
      <c r="B12" s="14" t="s">
        <v>6</v>
      </c>
      <c r="C12" s="5">
        <v>134</v>
      </c>
      <c r="D12" s="3">
        <v>105</v>
      </c>
      <c r="E12" s="3">
        <v>83</v>
      </c>
      <c r="F12" s="63"/>
      <c r="G12" s="467">
        <f t="shared" si="0"/>
        <v>322</v>
      </c>
      <c r="H12" s="5"/>
      <c r="I12" s="3"/>
      <c r="J12" s="3"/>
      <c r="K12" s="63"/>
      <c r="L12" s="210">
        <f t="shared" si="1"/>
        <v>0</v>
      </c>
      <c r="M12" s="45">
        <v>146</v>
      </c>
      <c r="N12" s="3">
        <v>85</v>
      </c>
      <c r="O12" s="3">
        <v>77</v>
      </c>
      <c r="P12" s="63"/>
      <c r="Q12" s="210">
        <f t="shared" si="2"/>
        <v>308</v>
      </c>
      <c r="R12" s="45"/>
      <c r="S12" s="3"/>
      <c r="T12" s="3"/>
      <c r="U12" s="63"/>
      <c r="V12" s="210">
        <f t="shared" si="3"/>
        <v>0</v>
      </c>
      <c r="W12" s="45"/>
      <c r="X12" s="3"/>
      <c r="Y12" s="3"/>
      <c r="Z12" s="472"/>
      <c r="AA12" s="210">
        <f t="shared" si="4"/>
        <v>0</v>
      </c>
      <c r="AB12" s="45"/>
      <c r="AC12" s="3"/>
      <c r="AD12" s="3"/>
      <c r="AE12" s="63"/>
      <c r="AF12" s="210">
        <f t="shared" si="5"/>
        <v>0</v>
      </c>
      <c r="AG12" s="45"/>
      <c r="AH12" s="3"/>
      <c r="AI12" s="3"/>
      <c r="AJ12" s="63"/>
      <c r="AK12" s="210">
        <v>400</v>
      </c>
      <c r="AL12" s="45">
        <v>140</v>
      </c>
      <c r="AM12" s="3">
        <v>128</v>
      </c>
      <c r="AN12" s="3">
        <v>91</v>
      </c>
      <c r="AO12" s="63">
        <v>90</v>
      </c>
      <c r="AP12" s="210">
        <f t="shared" si="6"/>
        <v>449</v>
      </c>
      <c r="AQ12" s="45">
        <v>130</v>
      </c>
      <c r="AR12" s="3">
        <v>126</v>
      </c>
      <c r="AS12" s="3"/>
      <c r="AT12" s="63"/>
      <c r="AU12" s="210">
        <f t="shared" si="7"/>
        <v>256</v>
      </c>
      <c r="AV12" s="45"/>
      <c r="AW12" s="3"/>
      <c r="AX12" s="3"/>
      <c r="AY12" s="63"/>
      <c r="AZ12" s="210">
        <v>257</v>
      </c>
      <c r="BA12" s="45"/>
      <c r="BB12" s="3"/>
      <c r="BC12" s="3"/>
      <c r="BD12" s="63"/>
      <c r="BE12" s="210">
        <v>150</v>
      </c>
      <c r="BF12" s="45">
        <v>150</v>
      </c>
      <c r="BG12" s="3">
        <v>111</v>
      </c>
      <c r="BH12" s="3"/>
      <c r="BI12" s="63"/>
      <c r="BJ12" s="210">
        <f t="shared" si="8"/>
        <v>261</v>
      </c>
      <c r="BK12" s="462">
        <v>450</v>
      </c>
      <c r="BL12" s="8">
        <v>187.5</v>
      </c>
      <c r="BM12" s="258">
        <v>0</v>
      </c>
      <c r="BN12" s="91">
        <v>0</v>
      </c>
      <c r="BO12" s="82">
        <f t="shared" si="9"/>
        <v>3040.5</v>
      </c>
      <c r="BP12" s="56">
        <v>10</v>
      </c>
      <c r="BQ12" s="45">
        <v>116</v>
      </c>
      <c r="BR12" s="3">
        <v>109</v>
      </c>
      <c r="BS12" s="3">
        <v>107</v>
      </c>
      <c r="BT12" s="63"/>
      <c r="BU12" s="467">
        <f t="shared" si="10"/>
        <v>332</v>
      </c>
      <c r="BV12" s="5"/>
      <c r="BW12" s="3"/>
      <c r="BX12" s="3"/>
      <c r="BY12" s="63"/>
      <c r="BZ12" s="210">
        <f t="shared" si="11"/>
        <v>0</v>
      </c>
      <c r="CA12" s="45">
        <v>143</v>
      </c>
      <c r="CB12" s="3">
        <v>126</v>
      </c>
      <c r="CC12" s="3">
        <v>114</v>
      </c>
      <c r="CD12" s="63"/>
      <c r="CE12" s="210">
        <f t="shared" si="12"/>
        <v>383</v>
      </c>
      <c r="CF12" s="45"/>
      <c r="CG12" s="3"/>
      <c r="CH12" s="3"/>
      <c r="CI12" s="63"/>
      <c r="CJ12" s="210">
        <f t="shared" si="13"/>
        <v>0</v>
      </c>
      <c r="CK12" s="45"/>
      <c r="CL12" s="3"/>
      <c r="CM12" s="3"/>
      <c r="CN12" s="63"/>
      <c r="CO12" s="210">
        <f t="shared" si="14"/>
        <v>0</v>
      </c>
      <c r="CP12" s="45"/>
      <c r="CQ12" s="3"/>
      <c r="CR12" s="6"/>
      <c r="CS12" s="198"/>
      <c r="CT12" s="210">
        <v>289</v>
      </c>
      <c r="CU12" s="45">
        <v>132</v>
      </c>
      <c r="CV12" s="3">
        <v>111</v>
      </c>
      <c r="CW12" s="3">
        <v>109</v>
      </c>
      <c r="CX12" s="63">
        <v>94</v>
      </c>
      <c r="CY12" s="210">
        <f t="shared" si="15"/>
        <v>446</v>
      </c>
      <c r="CZ12" s="45">
        <v>137</v>
      </c>
      <c r="DA12" s="3">
        <v>118</v>
      </c>
      <c r="DB12" s="3">
        <v>92</v>
      </c>
      <c r="DC12" s="63"/>
      <c r="DD12" s="210">
        <f t="shared" si="16"/>
        <v>347</v>
      </c>
      <c r="DE12" s="45"/>
      <c r="DF12" s="3"/>
      <c r="DG12" s="3"/>
      <c r="DH12" s="63"/>
      <c r="DI12" s="210">
        <v>110</v>
      </c>
      <c r="DJ12" s="45"/>
      <c r="DK12" s="3"/>
      <c r="DL12" s="3"/>
      <c r="DM12" s="63"/>
      <c r="DN12" s="210">
        <v>236</v>
      </c>
      <c r="DO12" s="45">
        <v>118</v>
      </c>
      <c r="DP12" s="3">
        <v>111</v>
      </c>
      <c r="DQ12" s="3">
        <v>95</v>
      </c>
      <c r="DR12" s="63"/>
      <c r="DS12" s="210">
        <f t="shared" si="17"/>
        <v>324</v>
      </c>
      <c r="DT12" s="258">
        <v>0</v>
      </c>
      <c r="DU12" s="258">
        <v>330</v>
      </c>
      <c r="DV12" s="258">
        <v>292.5</v>
      </c>
      <c r="DW12" s="91">
        <v>186</v>
      </c>
      <c r="DX12" s="59">
        <f t="shared" si="18"/>
        <v>3275.5</v>
      </c>
      <c r="DY12" s="57">
        <v>8</v>
      </c>
      <c r="DZ12" s="484">
        <f t="shared" si="19"/>
        <v>6316</v>
      </c>
      <c r="EA12" s="97">
        <v>8</v>
      </c>
    </row>
    <row r="13" spans="1:131" ht="16.5" customHeight="1">
      <c r="A13" s="194">
        <v>9</v>
      </c>
      <c r="B13" s="108" t="s">
        <v>10</v>
      </c>
      <c r="C13" s="27">
        <v>143</v>
      </c>
      <c r="D13" s="28">
        <v>137</v>
      </c>
      <c r="E13" s="28">
        <v>107</v>
      </c>
      <c r="F13" s="95">
        <v>104</v>
      </c>
      <c r="G13" s="467">
        <f t="shared" si="0"/>
        <v>491</v>
      </c>
      <c r="H13" s="5">
        <v>150</v>
      </c>
      <c r="I13" s="3"/>
      <c r="J13" s="3"/>
      <c r="K13" s="63"/>
      <c r="L13" s="210">
        <f t="shared" si="1"/>
        <v>150</v>
      </c>
      <c r="M13" s="45">
        <v>140</v>
      </c>
      <c r="N13" s="3">
        <v>137</v>
      </c>
      <c r="O13" s="3">
        <v>132</v>
      </c>
      <c r="P13" s="63">
        <v>103</v>
      </c>
      <c r="Q13" s="210">
        <f t="shared" si="2"/>
        <v>512</v>
      </c>
      <c r="R13" s="45">
        <v>128</v>
      </c>
      <c r="S13" s="3"/>
      <c r="T13" s="3"/>
      <c r="U13" s="63"/>
      <c r="V13" s="210">
        <f t="shared" si="3"/>
        <v>128</v>
      </c>
      <c r="W13" s="45">
        <v>113</v>
      </c>
      <c r="X13" s="3"/>
      <c r="Y13" s="3"/>
      <c r="Z13" s="472"/>
      <c r="AA13" s="210">
        <f t="shared" si="4"/>
        <v>113</v>
      </c>
      <c r="AB13" s="50">
        <v>150</v>
      </c>
      <c r="AC13" s="28"/>
      <c r="AD13" s="28"/>
      <c r="AE13" s="95"/>
      <c r="AF13" s="210">
        <f t="shared" si="5"/>
        <v>150</v>
      </c>
      <c r="AG13" s="50"/>
      <c r="AH13" s="28"/>
      <c r="AI13" s="28"/>
      <c r="AJ13" s="95"/>
      <c r="AK13" s="210">
        <v>497</v>
      </c>
      <c r="AL13" s="50">
        <v>122</v>
      </c>
      <c r="AM13" s="28">
        <v>116</v>
      </c>
      <c r="AN13" s="28">
        <v>94</v>
      </c>
      <c r="AO13" s="95">
        <v>84</v>
      </c>
      <c r="AP13" s="210">
        <f t="shared" si="6"/>
        <v>416</v>
      </c>
      <c r="AQ13" s="50">
        <v>115</v>
      </c>
      <c r="AR13" s="28">
        <v>106</v>
      </c>
      <c r="AS13" s="28">
        <v>105</v>
      </c>
      <c r="AT13" s="95">
        <v>102</v>
      </c>
      <c r="AU13" s="210">
        <f t="shared" si="7"/>
        <v>428</v>
      </c>
      <c r="AV13" s="50"/>
      <c r="AW13" s="28"/>
      <c r="AX13" s="28"/>
      <c r="AY13" s="95"/>
      <c r="AZ13" s="210">
        <v>388</v>
      </c>
      <c r="BA13" s="50"/>
      <c r="BB13" s="28"/>
      <c r="BC13" s="28"/>
      <c r="BD13" s="95"/>
      <c r="BE13" s="210">
        <v>501</v>
      </c>
      <c r="BF13" s="50">
        <v>122</v>
      </c>
      <c r="BG13" s="28">
        <v>115</v>
      </c>
      <c r="BH13" s="28">
        <v>106</v>
      </c>
      <c r="BI13" s="95">
        <v>104</v>
      </c>
      <c r="BJ13" s="210">
        <f t="shared" si="8"/>
        <v>447</v>
      </c>
      <c r="BK13" s="462">
        <v>230</v>
      </c>
      <c r="BL13" s="8">
        <v>450</v>
      </c>
      <c r="BM13" s="258">
        <v>450</v>
      </c>
      <c r="BN13" s="91">
        <v>360</v>
      </c>
      <c r="BO13" s="82">
        <f t="shared" si="9"/>
        <v>5711</v>
      </c>
      <c r="BP13" s="56">
        <v>2</v>
      </c>
      <c r="BQ13" s="50">
        <v>100</v>
      </c>
      <c r="BR13" s="28">
        <v>81</v>
      </c>
      <c r="BS13" s="28"/>
      <c r="BT13" s="95"/>
      <c r="BU13" s="467">
        <f t="shared" si="10"/>
        <v>181</v>
      </c>
      <c r="BV13" s="5"/>
      <c r="BW13" s="3"/>
      <c r="BX13" s="3"/>
      <c r="BY13" s="63"/>
      <c r="BZ13" s="210">
        <f t="shared" si="11"/>
        <v>0</v>
      </c>
      <c r="CA13" s="50">
        <v>113</v>
      </c>
      <c r="CB13" s="28"/>
      <c r="CC13" s="28"/>
      <c r="CD13" s="95"/>
      <c r="CE13" s="210">
        <f t="shared" si="12"/>
        <v>113</v>
      </c>
      <c r="CF13" s="45"/>
      <c r="CG13" s="3"/>
      <c r="CH13" s="3"/>
      <c r="CI13" s="63"/>
      <c r="CJ13" s="210">
        <f t="shared" si="13"/>
        <v>0</v>
      </c>
      <c r="CK13" s="45"/>
      <c r="CL13" s="3"/>
      <c r="CM13" s="3"/>
      <c r="CN13" s="63"/>
      <c r="CO13" s="210">
        <f t="shared" si="14"/>
        <v>0</v>
      </c>
      <c r="CP13" s="50"/>
      <c r="CQ13" s="28"/>
      <c r="CR13" s="29"/>
      <c r="CS13" s="474"/>
      <c r="CT13" s="210">
        <v>0</v>
      </c>
      <c r="CU13" s="50"/>
      <c r="CV13" s="28"/>
      <c r="CW13" s="28"/>
      <c r="CX13" s="95"/>
      <c r="CY13" s="210">
        <f t="shared" si="15"/>
        <v>0</v>
      </c>
      <c r="CZ13" s="50"/>
      <c r="DA13" s="28"/>
      <c r="DB13" s="28"/>
      <c r="DC13" s="95"/>
      <c r="DD13" s="210">
        <f t="shared" si="16"/>
        <v>0</v>
      </c>
      <c r="DE13" s="52"/>
      <c r="DF13" s="28"/>
      <c r="DG13" s="28"/>
      <c r="DH13" s="95"/>
      <c r="DI13" s="210">
        <v>0</v>
      </c>
      <c r="DJ13" s="50"/>
      <c r="DK13" s="28"/>
      <c r="DL13" s="28"/>
      <c r="DM13" s="95"/>
      <c r="DN13" s="210">
        <v>0</v>
      </c>
      <c r="DO13" s="50"/>
      <c r="DP13" s="28"/>
      <c r="DQ13" s="28"/>
      <c r="DR13" s="95"/>
      <c r="DS13" s="210">
        <f t="shared" si="17"/>
        <v>0</v>
      </c>
      <c r="DT13" s="258">
        <v>0</v>
      </c>
      <c r="DU13" s="258">
        <v>0</v>
      </c>
      <c r="DV13" s="258">
        <v>0</v>
      </c>
      <c r="DW13" s="91">
        <v>0</v>
      </c>
      <c r="DX13" s="59">
        <f t="shared" si="18"/>
        <v>294</v>
      </c>
      <c r="DY13" s="57">
        <v>23</v>
      </c>
      <c r="DZ13" s="484">
        <f t="shared" si="19"/>
        <v>6005</v>
      </c>
      <c r="EA13" s="97">
        <v>9</v>
      </c>
    </row>
    <row r="14" spans="1:131" ht="16.5" customHeight="1">
      <c r="A14" s="13">
        <v>10</v>
      </c>
      <c r="B14" s="15" t="s">
        <v>66</v>
      </c>
      <c r="C14" s="25">
        <v>130</v>
      </c>
      <c r="D14" s="26">
        <v>108</v>
      </c>
      <c r="E14" s="26">
        <v>95</v>
      </c>
      <c r="F14" s="93">
        <v>60</v>
      </c>
      <c r="G14" s="467">
        <f t="shared" si="0"/>
        <v>393</v>
      </c>
      <c r="H14" s="5">
        <v>137</v>
      </c>
      <c r="I14" s="3">
        <v>132</v>
      </c>
      <c r="J14" s="3">
        <v>116</v>
      </c>
      <c r="K14" s="63"/>
      <c r="L14" s="210">
        <f t="shared" si="1"/>
        <v>385</v>
      </c>
      <c r="M14" s="45">
        <v>126</v>
      </c>
      <c r="N14" s="3">
        <v>124</v>
      </c>
      <c r="O14" s="3">
        <v>97</v>
      </c>
      <c r="P14" s="63">
        <v>71</v>
      </c>
      <c r="Q14" s="210">
        <f t="shared" si="2"/>
        <v>418</v>
      </c>
      <c r="R14" s="45">
        <v>140</v>
      </c>
      <c r="S14" s="3">
        <v>137</v>
      </c>
      <c r="T14" s="3">
        <v>132</v>
      </c>
      <c r="U14" s="63"/>
      <c r="V14" s="210">
        <f t="shared" si="3"/>
        <v>409</v>
      </c>
      <c r="W14" s="45">
        <v>137</v>
      </c>
      <c r="X14" s="3">
        <v>134</v>
      </c>
      <c r="Y14" s="3">
        <v>115</v>
      </c>
      <c r="Z14" s="472"/>
      <c r="AA14" s="210">
        <f t="shared" si="4"/>
        <v>386</v>
      </c>
      <c r="AB14" s="48">
        <v>137</v>
      </c>
      <c r="AC14" s="26">
        <v>132</v>
      </c>
      <c r="AD14" s="26">
        <v>116</v>
      </c>
      <c r="AE14" s="93"/>
      <c r="AF14" s="210">
        <f t="shared" si="5"/>
        <v>385</v>
      </c>
      <c r="AG14" s="48"/>
      <c r="AH14" s="26"/>
      <c r="AI14" s="26"/>
      <c r="AJ14" s="93"/>
      <c r="AK14" s="210">
        <v>349</v>
      </c>
      <c r="AL14" s="48">
        <v>113</v>
      </c>
      <c r="AM14" s="26">
        <v>100</v>
      </c>
      <c r="AN14" s="26">
        <v>64</v>
      </c>
      <c r="AO14" s="93">
        <v>62</v>
      </c>
      <c r="AP14" s="210">
        <f t="shared" si="6"/>
        <v>339</v>
      </c>
      <c r="AQ14" s="45">
        <v>98</v>
      </c>
      <c r="AR14" s="3"/>
      <c r="AS14" s="3"/>
      <c r="AT14" s="63"/>
      <c r="AU14" s="210">
        <f t="shared" si="7"/>
        <v>98</v>
      </c>
      <c r="AV14" s="45"/>
      <c r="AW14" s="3"/>
      <c r="AX14" s="3"/>
      <c r="AY14" s="63"/>
      <c r="AZ14" s="210">
        <v>0</v>
      </c>
      <c r="BA14" s="45"/>
      <c r="BB14" s="3"/>
      <c r="BC14" s="3"/>
      <c r="BD14" s="63"/>
      <c r="BE14" s="210">
        <v>229</v>
      </c>
      <c r="BF14" s="45">
        <v>132</v>
      </c>
      <c r="BG14" s="3">
        <v>113</v>
      </c>
      <c r="BH14" s="3">
        <v>107</v>
      </c>
      <c r="BI14" s="63"/>
      <c r="BJ14" s="210">
        <f t="shared" si="8"/>
        <v>352</v>
      </c>
      <c r="BK14" s="463">
        <v>247.5</v>
      </c>
      <c r="BL14" s="8">
        <v>290</v>
      </c>
      <c r="BM14" s="8">
        <v>360</v>
      </c>
      <c r="BN14" s="62">
        <v>192</v>
      </c>
      <c r="BO14" s="82">
        <f t="shared" si="9"/>
        <v>4832.5</v>
      </c>
      <c r="BP14" s="56">
        <v>4</v>
      </c>
      <c r="BQ14" s="45">
        <v>97</v>
      </c>
      <c r="BR14" s="3">
        <v>82</v>
      </c>
      <c r="BS14" s="3"/>
      <c r="BT14" s="63"/>
      <c r="BU14" s="467">
        <f t="shared" si="10"/>
        <v>179</v>
      </c>
      <c r="BV14" s="5"/>
      <c r="BW14" s="3"/>
      <c r="BX14" s="3"/>
      <c r="BY14" s="63"/>
      <c r="BZ14" s="210">
        <f t="shared" si="11"/>
        <v>0</v>
      </c>
      <c r="CA14" s="45">
        <v>101</v>
      </c>
      <c r="CB14" s="3"/>
      <c r="CC14" s="3"/>
      <c r="CD14" s="63"/>
      <c r="CE14" s="210">
        <f t="shared" si="12"/>
        <v>101</v>
      </c>
      <c r="CF14" s="45"/>
      <c r="CG14" s="3"/>
      <c r="CH14" s="3"/>
      <c r="CI14" s="63"/>
      <c r="CJ14" s="210">
        <f t="shared" si="13"/>
        <v>0</v>
      </c>
      <c r="CK14" s="45"/>
      <c r="CL14" s="3"/>
      <c r="CM14" s="3"/>
      <c r="CN14" s="63"/>
      <c r="CO14" s="210">
        <f t="shared" si="14"/>
        <v>0</v>
      </c>
      <c r="CP14" s="45"/>
      <c r="CQ14" s="3"/>
      <c r="CR14" s="6"/>
      <c r="CS14" s="198"/>
      <c r="CT14" s="210">
        <v>81</v>
      </c>
      <c r="CU14" s="45">
        <v>85</v>
      </c>
      <c r="CV14" s="3"/>
      <c r="CW14" s="3"/>
      <c r="CX14" s="63"/>
      <c r="CY14" s="210">
        <f t="shared" si="15"/>
        <v>85</v>
      </c>
      <c r="CZ14" s="45">
        <v>94</v>
      </c>
      <c r="DA14" s="3"/>
      <c r="DB14" s="3"/>
      <c r="DC14" s="63"/>
      <c r="DD14" s="210">
        <f t="shared" si="16"/>
        <v>94</v>
      </c>
      <c r="DE14" s="45"/>
      <c r="DF14" s="3"/>
      <c r="DG14" s="3"/>
      <c r="DH14" s="94"/>
      <c r="DI14" s="210">
        <v>0</v>
      </c>
      <c r="DJ14" s="46"/>
      <c r="DK14" s="39"/>
      <c r="DL14" s="39"/>
      <c r="DM14" s="94"/>
      <c r="DN14" s="210">
        <v>0</v>
      </c>
      <c r="DO14" s="46">
        <v>104</v>
      </c>
      <c r="DP14" s="39"/>
      <c r="DQ14" s="39"/>
      <c r="DR14" s="94"/>
      <c r="DS14" s="210">
        <f t="shared" si="17"/>
        <v>104</v>
      </c>
      <c r="DT14" s="55">
        <v>67</v>
      </c>
      <c r="DU14" s="259">
        <v>66</v>
      </c>
      <c r="DV14" s="8">
        <v>97.5</v>
      </c>
      <c r="DW14" s="91">
        <v>124</v>
      </c>
      <c r="DX14" s="59">
        <f t="shared" si="18"/>
        <v>998.5</v>
      </c>
      <c r="DY14" s="57">
        <v>17</v>
      </c>
      <c r="DZ14" s="484">
        <f t="shared" si="19"/>
        <v>5831</v>
      </c>
      <c r="EA14" s="97">
        <v>10</v>
      </c>
    </row>
    <row r="15" spans="1:131" ht="16.5" customHeight="1">
      <c r="A15" s="13">
        <v>11</v>
      </c>
      <c r="B15" s="14" t="s">
        <v>12</v>
      </c>
      <c r="C15" s="5">
        <v>89</v>
      </c>
      <c r="D15" s="3">
        <v>72</v>
      </c>
      <c r="E15" s="3"/>
      <c r="F15" s="63"/>
      <c r="G15" s="467">
        <f t="shared" si="0"/>
        <v>161</v>
      </c>
      <c r="H15" s="5">
        <v>126</v>
      </c>
      <c r="I15" s="3">
        <v>105</v>
      </c>
      <c r="J15" s="3"/>
      <c r="K15" s="63"/>
      <c r="L15" s="210">
        <f t="shared" si="1"/>
        <v>231</v>
      </c>
      <c r="M15" s="45">
        <v>102</v>
      </c>
      <c r="N15" s="3">
        <v>80</v>
      </c>
      <c r="O15" s="3"/>
      <c r="P15" s="63"/>
      <c r="Q15" s="210">
        <f t="shared" si="2"/>
        <v>182</v>
      </c>
      <c r="R15" s="45">
        <v>116</v>
      </c>
      <c r="S15" s="3">
        <v>115</v>
      </c>
      <c r="T15" s="3"/>
      <c r="U15" s="63"/>
      <c r="V15" s="210">
        <f t="shared" si="3"/>
        <v>231</v>
      </c>
      <c r="W15" s="45">
        <v>126</v>
      </c>
      <c r="X15" s="3">
        <v>112</v>
      </c>
      <c r="Y15" s="3"/>
      <c r="Z15" s="472"/>
      <c r="AA15" s="210">
        <f t="shared" si="4"/>
        <v>238</v>
      </c>
      <c r="AB15" s="45">
        <v>126</v>
      </c>
      <c r="AC15" s="3">
        <v>105</v>
      </c>
      <c r="AD15" s="3"/>
      <c r="AE15" s="63"/>
      <c r="AF15" s="210">
        <f t="shared" si="5"/>
        <v>231</v>
      </c>
      <c r="AG15" s="45"/>
      <c r="AH15" s="3"/>
      <c r="AI15" s="3"/>
      <c r="AJ15" s="63"/>
      <c r="AK15" s="210">
        <v>111</v>
      </c>
      <c r="AL15" s="45">
        <v>87</v>
      </c>
      <c r="AM15" s="3"/>
      <c r="AN15" s="3"/>
      <c r="AO15" s="63"/>
      <c r="AP15" s="210">
        <f t="shared" si="6"/>
        <v>87</v>
      </c>
      <c r="AQ15" s="44">
        <v>95</v>
      </c>
      <c r="AR15" s="20"/>
      <c r="AS15" s="20"/>
      <c r="AT15" s="64"/>
      <c r="AU15" s="210">
        <f t="shared" si="7"/>
        <v>95</v>
      </c>
      <c r="AV15" s="44"/>
      <c r="AW15" s="20"/>
      <c r="AX15" s="20"/>
      <c r="AY15" s="64"/>
      <c r="AZ15" s="210">
        <v>0</v>
      </c>
      <c r="BA15" s="44"/>
      <c r="BB15" s="20"/>
      <c r="BC15" s="20"/>
      <c r="BD15" s="64"/>
      <c r="BE15" s="210">
        <v>109</v>
      </c>
      <c r="BF15" s="44"/>
      <c r="BG15" s="20"/>
      <c r="BH15" s="20"/>
      <c r="BI15" s="64"/>
      <c r="BJ15" s="210">
        <f t="shared" si="8"/>
        <v>0</v>
      </c>
      <c r="BK15" s="462">
        <v>0</v>
      </c>
      <c r="BL15" s="258">
        <v>0</v>
      </c>
      <c r="BM15" s="258">
        <v>0</v>
      </c>
      <c r="BN15" s="91">
        <v>0</v>
      </c>
      <c r="BO15" s="82">
        <f t="shared" si="9"/>
        <v>1676</v>
      </c>
      <c r="BP15" s="56">
        <v>16</v>
      </c>
      <c r="BQ15" s="44">
        <v>102</v>
      </c>
      <c r="BR15" s="20">
        <v>101</v>
      </c>
      <c r="BS15" s="20">
        <v>94</v>
      </c>
      <c r="BT15" s="64">
        <v>85</v>
      </c>
      <c r="BU15" s="467">
        <f t="shared" si="10"/>
        <v>382</v>
      </c>
      <c r="BV15" s="5">
        <v>130</v>
      </c>
      <c r="BW15" s="3">
        <v>118</v>
      </c>
      <c r="BX15" s="3"/>
      <c r="BY15" s="63"/>
      <c r="BZ15" s="210">
        <f t="shared" si="11"/>
        <v>248</v>
      </c>
      <c r="CA15" s="44">
        <v>130</v>
      </c>
      <c r="CB15" s="20">
        <v>116</v>
      </c>
      <c r="CC15" s="20">
        <v>108</v>
      </c>
      <c r="CD15" s="64">
        <v>93</v>
      </c>
      <c r="CE15" s="210">
        <f t="shared" si="12"/>
        <v>447</v>
      </c>
      <c r="CF15" s="45">
        <v>126</v>
      </c>
      <c r="CG15" s="3">
        <v>114</v>
      </c>
      <c r="CH15" s="3"/>
      <c r="CI15" s="63"/>
      <c r="CJ15" s="210">
        <f t="shared" si="13"/>
        <v>240</v>
      </c>
      <c r="CK15" s="45">
        <v>116</v>
      </c>
      <c r="CL15" s="3">
        <v>115</v>
      </c>
      <c r="CM15" s="3"/>
      <c r="CN15" s="63"/>
      <c r="CO15" s="210">
        <f t="shared" si="14"/>
        <v>231</v>
      </c>
      <c r="CP15" s="44"/>
      <c r="CQ15" s="20"/>
      <c r="CR15" s="284"/>
      <c r="CS15" s="333"/>
      <c r="CT15" s="210">
        <v>435</v>
      </c>
      <c r="CU15" s="44">
        <v>100</v>
      </c>
      <c r="CV15" s="20">
        <v>95</v>
      </c>
      <c r="CW15" s="20">
        <v>91</v>
      </c>
      <c r="CX15" s="64">
        <v>88</v>
      </c>
      <c r="CY15" s="210">
        <f t="shared" si="15"/>
        <v>374</v>
      </c>
      <c r="CZ15" s="44">
        <v>113</v>
      </c>
      <c r="DA15" s="20">
        <v>111</v>
      </c>
      <c r="DB15" s="20">
        <v>102</v>
      </c>
      <c r="DC15" s="64">
        <v>90</v>
      </c>
      <c r="DD15" s="210">
        <f t="shared" si="16"/>
        <v>416</v>
      </c>
      <c r="DE15" s="44"/>
      <c r="DF15" s="20"/>
      <c r="DG15" s="20"/>
      <c r="DH15" s="64"/>
      <c r="DI15" s="210">
        <v>218</v>
      </c>
      <c r="DJ15" s="44"/>
      <c r="DK15" s="20"/>
      <c r="DL15" s="20"/>
      <c r="DM15" s="64"/>
      <c r="DN15" s="210">
        <v>0</v>
      </c>
      <c r="DO15" s="44">
        <v>114</v>
      </c>
      <c r="DP15" s="20">
        <v>98</v>
      </c>
      <c r="DQ15" s="20">
        <v>92</v>
      </c>
      <c r="DR15" s="64"/>
      <c r="DS15" s="210">
        <f t="shared" si="17"/>
        <v>304</v>
      </c>
      <c r="DT15" s="258">
        <v>310</v>
      </c>
      <c r="DU15" s="258">
        <v>210</v>
      </c>
      <c r="DV15" s="258">
        <v>230</v>
      </c>
      <c r="DW15" s="91">
        <v>0</v>
      </c>
      <c r="DX15" s="59">
        <f t="shared" si="18"/>
        <v>4045</v>
      </c>
      <c r="DY15" s="57">
        <v>5</v>
      </c>
      <c r="DZ15" s="484">
        <f t="shared" si="19"/>
        <v>5721</v>
      </c>
      <c r="EA15" s="97">
        <v>11</v>
      </c>
    </row>
    <row r="16" spans="1:131" ht="16.5" customHeight="1">
      <c r="A16" s="13">
        <v>12</v>
      </c>
      <c r="B16" s="14" t="s">
        <v>15</v>
      </c>
      <c r="C16" s="5">
        <v>63</v>
      </c>
      <c r="D16" s="3"/>
      <c r="E16" s="3"/>
      <c r="F16" s="63"/>
      <c r="G16" s="467">
        <f t="shared" si="0"/>
        <v>63</v>
      </c>
      <c r="H16" s="5"/>
      <c r="I16" s="3"/>
      <c r="J16" s="3"/>
      <c r="K16" s="63"/>
      <c r="L16" s="210">
        <f t="shared" si="1"/>
        <v>0</v>
      </c>
      <c r="M16" s="45">
        <v>63</v>
      </c>
      <c r="N16" s="3"/>
      <c r="O16" s="3"/>
      <c r="P16" s="63"/>
      <c r="Q16" s="210">
        <f t="shared" si="2"/>
        <v>63</v>
      </c>
      <c r="R16" s="45"/>
      <c r="S16" s="3"/>
      <c r="T16" s="3"/>
      <c r="U16" s="63"/>
      <c r="V16" s="210">
        <f t="shared" si="3"/>
        <v>0</v>
      </c>
      <c r="W16" s="45"/>
      <c r="X16" s="3"/>
      <c r="Y16" s="3"/>
      <c r="Z16" s="472"/>
      <c r="AA16" s="210">
        <f t="shared" si="4"/>
        <v>0</v>
      </c>
      <c r="AB16" s="45"/>
      <c r="AC16" s="3"/>
      <c r="AD16" s="3"/>
      <c r="AE16" s="63"/>
      <c r="AF16" s="210">
        <f t="shared" si="5"/>
        <v>0</v>
      </c>
      <c r="AG16" s="45"/>
      <c r="AH16" s="3"/>
      <c r="AI16" s="3"/>
      <c r="AJ16" s="63"/>
      <c r="AK16" s="210">
        <v>406</v>
      </c>
      <c r="AL16" s="45">
        <v>112</v>
      </c>
      <c r="AM16" s="3">
        <v>107</v>
      </c>
      <c r="AN16" s="3">
        <v>85</v>
      </c>
      <c r="AO16" s="63">
        <v>82</v>
      </c>
      <c r="AP16" s="210">
        <f t="shared" si="6"/>
        <v>386</v>
      </c>
      <c r="AQ16" s="45">
        <v>114</v>
      </c>
      <c r="AR16" s="3">
        <v>113</v>
      </c>
      <c r="AS16" s="3">
        <v>96</v>
      </c>
      <c r="AT16" s="63">
        <v>93</v>
      </c>
      <c r="AU16" s="210">
        <f t="shared" si="7"/>
        <v>416</v>
      </c>
      <c r="AV16" s="45"/>
      <c r="AW16" s="3"/>
      <c r="AX16" s="3"/>
      <c r="AY16" s="63"/>
      <c r="AZ16" s="210">
        <v>236</v>
      </c>
      <c r="BA16" s="45"/>
      <c r="BB16" s="3"/>
      <c r="BC16" s="3"/>
      <c r="BD16" s="63"/>
      <c r="BE16" s="210">
        <v>107</v>
      </c>
      <c r="BF16" s="45">
        <v>109</v>
      </c>
      <c r="BG16" s="3">
        <v>97</v>
      </c>
      <c r="BH16" s="3">
        <v>86</v>
      </c>
      <c r="BI16" s="63">
        <v>85</v>
      </c>
      <c r="BJ16" s="210">
        <f t="shared" si="8"/>
        <v>377</v>
      </c>
      <c r="BK16" s="463">
        <v>220</v>
      </c>
      <c r="BL16" s="8">
        <v>0</v>
      </c>
      <c r="BM16" s="258">
        <v>310</v>
      </c>
      <c r="BN16" s="91">
        <v>248</v>
      </c>
      <c r="BO16" s="82">
        <f t="shared" si="9"/>
        <v>2832</v>
      </c>
      <c r="BP16" s="56">
        <v>12</v>
      </c>
      <c r="BQ16" s="45">
        <v>132</v>
      </c>
      <c r="BR16" s="3">
        <v>78</v>
      </c>
      <c r="BS16" s="3"/>
      <c r="BT16" s="63"/>
      <c r="BU16" s="467">
        <f t="shared" si="10"/>
        <v>210</v>
      </c>
      <c r="BV16" s="5"/>
      <c r="BW16" s="3"/>
      <c r="BX16" s="3"/>
      <c r="BY16" s="63"/>
      <c r="BZ16" s="210">
        <f t="shared" si="11"/>
        <v>0</v>
      </c>
      <c r="CA16" s="45">
        <v>109</v>
      </c>
      <c r="CB16" s="3">
        <v>106</v>
      </c>
      <c r="CC16" s="3"/>
      <c r="CD16" s="63"/>
      <c r="CE16" s="210">
        <f t="shared" si="12"/>
        <v>215</v>
      </c>
      <c r="CF16" s="45"/>
      <c r="CG16" s="3"/>
      <c r="CH16" s="3"/>
      <c r="CI16" s="63"/>
      <c r="CJ16" s="210">
        <f t="shared" si="13"/>
        <v>0</v>
      </c>
      <c r="CK16" s="45"/>
      <c r="CL16" s="3"/>
      <c r="CM16" s="3"/>
      <c r="CN16" s="63"/>
      <c r="CO16" s="210">
        <f t="shared" si="14"/>
        <v>0</v>
      </c>
      <c r="CP16" s="45"/>
      <c r="CQ16" s="3"/>
      <c r="CR16" s="6"/>
      <c r="CS16" s="198"/>
      <c r="CT16" s="210">
        <v>396</v>
      </c>
      <c r="CU16" s="45">
        <v>137</v>
      </c>
      <c r="CV16" s="3">
        <v>92</v>
      </c>
      <c r="CW16" s="3">
        <v>87</v>
      </c>
      <c r="CX16" s="63">
        <v>80</v>
      </c>
      <c r="CY16" s="210">
        <f t="shared" si="15"/>
        <v>396</v>
      </c>
      <c r="CZ16" s="45">
        <v>116</v>
      </c>
      <c r="DA16" s="3">
        <v>93</v>
      </c>
      <c r="DB16" s="3">
        <v>89</v>
      </c>
      <c r="DC16" s="63">
        <v>88</v>
      </c>
      <c r="DD16" s="210">
        <f t="shared" si="16"/>
        <v>386</v>
      </c>
      <c r="DE16" s="45"/>
      <c r="DF16" s="3"/>
      <c r="DG16" s="3"/>
      <c r="DH16" s="63"/>
      <c r="DI16" s="210">
        <v>104</v>
      </c>
      <c r="DJ16" s="45"/>
      <c r="DK16" s="3"/>
      <c r="DL16" s="3"/>
      <c r="DM16" s="63"/>
      <c r="DN16" s="210">
        <v>0</v>
      </c>
      <c r="DO16" s="45">
        <v>113</v>
      </c>
      <c r="DP16" s="3">
        <v>105</v>
      </c>
      <c r="DQ16" s="3"/>
      <c r="DR16" s="63"/>
      <c r="DS16" s="210">
        <f t="shared" si="17"/>
        <v>218</v>
      </c>
      <c r="DT16" s="258">
        <v>290</v>
      </c>
      <c r="DU16" s="258">
        <v>240</v>
      </c>
      <c r="DV16" s="258">
        <v>165</v>
      </c>
      <c r="DW16" s="91">
        <v>156</v>
      </c>
      <c r="DX16" s="59">
        <f t="shared" si="18"/>
        <v>2776</v>
      </c>
      <c r="DY16" s="57">
        <v>10</v>
      </c>
      <c r="DZ16" s="484">
        <f t="shared" si="19"/>
        <v>5608</v>
      </c>
      <c r="EA16" s="97">
        <v>12</v>
      </c>
    </row>
    <row r="17" spans="1:131" ht="16.5" customHeight="1">
      <c r="A17" s="194">
        <v>13</v>
      </c>
      <c r="B17" s="14" t="s">
        <v>11</v>
      </c>
      <c r="C17" s="5">
        <v>106</v>
      </c>
      <c r="D17" s="3">
        <v>103</v>
      </c>
      <c r="E17" s="3">
        <v>68</v>
      </c>
      <c r="F17" s="63">
        <v>78</v>
      </c>
      <c r="G17" s="467">
        <f t="shared" si="0"/>
        <v>355</v>
      </c>
      <c r="H17" s="5">
        <v>134</v>
      </c>
      <c r="I17" s="3">
        <v>130</v>
      </c>
      <c r="J17" s="3"/>
      <c r="K17" s="63"/>
      <c r="L17" s="210">
        <f t="shared" si="1"/>
        <v>264</v>
      </c>
      <c r="M17" s="45">
        <v>107</v>
      </c>
      <c r="N17" s="3">
        <v>92</v>
      </c>
      <c r="O17" s="3">
        <v>74</v>
      </c>
      <c r="P17" s="63">
        <v>73</v>
      </c>
      <c r="Q17" s="210">
        <f t="shared" si="2"/>
        <v>346</v>
      </c>
      <c r="R17" s="45">
        <v>124</v>
      </c>
      <c r="S17" s="3">
        <v>120</v>
      </c>
      <c r="T17" s="3"/>
      <c r="U17" s="63"/>
      <c r="V17" s="210">
        <f t="shared" si="3"/>
        <v>244</v>
      </c>
      <c r="W17" s="45">
        <v>130</v>
      </c>
      <c r="X17" s="3"/>
      <c r="Y17" s="3"/>
      <c r="Z17" s="472"/>
      <c r="AA17" s="210">
        <f t="shared" si="4"/>
        <v>130</v>
      </c>
      <c r="AB17" s="45">
        <v>134</v>
      </c>
      <c r="AC17" s="3">
        <v>130</v>
      </c>
      <c r="AD17" s="3"/>
      <c r="AE17" s="63"/>
      <c r="AF17" s="210">
        <f t="shared" si="5"/>
        <v>264</v>
      </c>
      <c r="AG17" s="45"/>
      <c r="AH17" s="3"/>
      <c r="AI17" s="3"/>
      <c r="AJ17" s="63"/>
      <c r="AK17" s="210">
        <v>334</v>
      </c>
      <c r="AL17" s="45">
        <v>111</v>
      </c>
      <c r="AM17" s="3">
        <v>71</v>
      </c>
      <c r="AN17" s="3">
        <v>69</v>
      </c>
      <c r="AO17" s="63">
        <v>67</v>
      </c>
      <c r="AP17" s="210">
        <f t="shared" si="6"/>
        <v>318</v>
      </c>
      <c r="AQ17" s="45">
        <v>97</v>
      </c>
      <c r="AR17" s="3">
        <v>92</v>
      </c>
      <c r="AS17" s="3"/>
      <c r="AT17" s="63"/>
      <c r="AU17" s="210">
        <f t="shared" si="7"/>
        <v>189</v>
      </c>
      <c r="AV17" s="45"/>
      <c r="AW17" s="3"/>
      <c r="AX17" s="3"/>
      <c r="AY17" s="63"/>
      <c r="AZ17" s="210">
        <v>150</v>
      </c>
      <c r="BA17" s="45"/>
      <c r="BB17" s="3"/>
      <c r="BC17" s="3"/>
      <c r="BD17" s="63"/>
      <c r="BE17" s="210">
        <v>201.5</v>
      </c>
      <c r="BF17" s="45">
        <v>112</v>
      </c>
      <c r="BG17" s="3">
        <v>105</v>
      </c>
      <c r="BH17" s="3">
        <v>95</v>
      </c>
      <c r="BI17" s="63"/>
      <c r="BJ17" s="210">
        <f t="shared" si="8"/>
        <v>312</v>
      </c>
      <c r="BK17" s="463">
        <v>315</v>
      </c>
      <c r="BL17" s="8">
        <v>360</v>
      </c>
      <c r="BM17" s="258">
        <v>217.5</v>
      </c>
      <c r="BN17" s="91">
        <v>128</v>
      </c>
      <c r="BO17" s="82">
        <f t="shared" si="9"/>
        <v>4128</v>
      </c>
      <c r="BP17" s="56">
        <v>7</v>
      </c>
      <c r="BQ17" s="45">
        <v>126</v>
      </c>
      <c r="BR17" s="3">
        <v>99</v>
      </c>
      <c r="BS17" s="3"/>
      <c r="BT17" s="63"/>
      <c r="BU17" s="467">
        <f t="shared" si="10"/>
        <v>225</v>
      </c>
      <c r="BV17" s="5">
        <v>114</v>
      </c>
      <c r="BW17" s="3"/>
      <c r="BX17" s="3"/>
      <c r="BY17" s="63"/>
      <c r="BZ17" s="210">
        <f t="shared" si="11"/>
        <v>114</v>
      </c>
      <c r="CA17" s="45">
        <v>112</v>
      </c>
      <c r="CB17" s="3">
        <v>86</v>
      </c>
      <c r="CC17" s="3"/>
      <c r="CD17" s="63"/>
      <c r="CE17" s="210">
        <f t="shared" si="12"/>
        <v>198</v>
      </c>
      <c r="CF17" s="45">
        <v>140</v>
      </c>
      <c r="CG17" s="3"/>
      <c r="CH17" s="3"/>
      <c r="CI17" s="63"/>
      <c r="CJ17" s="210">
        <f t="shared" si="13"/>
        <v>140</v>
      </c>
      <c r="CK17" s="45">
        <v>134</v>
      </c>
      <c r="CL17" s="3"/>
      <c r="CM17" s="3"/>
      <c r="CN17" s="63"/>
      <c r="CO17" s="210">
        <f t="shared" si="14"/>
        <v>134</v>
      </c>
      <c r="CP17" s="45"/>
      <c r="CQ17" s="3"/>
      <c r="CR17" s="6"/>
      <c r="CS17" s="198"/>
      <c r="CT17" s="210">
        <v>0</v>
      </c>
      <c r="CU17" s="45">
        <v>99</v>
      </c>
      <c r="CV17" s="3">
        <v>84</v>
      </c>
      <c r="CW17" s="3">
        <v>82</v>
      </c>
      <c r="CX17" s="63"/>
      <c r="CY17" s="210">
        <f t="shared" si="15"/>
        <v>265</v>
      </c>
      <c r="CZ17" s="45"/>
      <c r="DA17" s="3"/>
      <c r="DB17" s="3"/>
      <c r="DC17" s="63"/>
      <c r="DD17" s="210">
        <f t="shared" si="16"/>
        <v>0</v>
      </c>
      <c r="DE17" s="45"/>
      <c r="DF17" s="3"/>
      <c r="DG17" s="3"/>
      <c r="DH17" s="63"/>
      <c r="DI17" s="210">
        <v>0</v>
      </c>
      <c r="DJ17" s="45"/>
      <c r="DK17" s="3"/>
      <c r="DL17" s="3"/>
      <c r="DM17" s="63"/>
      <c r="DN17" s="210">
        <v>104</v>
      </c>
      <c r="DO17" s="45"/>
      <c r="DP17" s="3"/>
      <c r="DQ17" s="3"/>
      <c r="DR17" s="63"/>
      <c r="DS17" s="210">
        <f t="shared" si="17"/>
        <v>0</v>
      </c>
      <c r="DT17" s="258">
        <v>0</v>
      </c>
      <c r="DU17" s="258">
        <v>134</v>
      </c>
      <c r="DV17" s="258">
        <v>0</v>
      </c>
      <c r="DW17" s="91">
        <v>0</v>
      </c>
      <c r="DX17" s="59">
        <f t="shared" si="18"/>
        <v>1314</v>
      </c>
      <c r="DY17" s="57">
        <v>15</v>
      </c>
      <c r="DZ17" s="484">
        <f t="shared" si="19"/>
        <v>5442</v>
      </c>
      <c r="EA17" s="97">
        <v>13</v>
      </c>
    </row>
    <row r="18" spans="1:131" ht="16.5" customHeight="1">
      <c r="A18" s="13">
        <v>14</v>
      </c>
      <c r="B18" s="14" t="s">
        <v>7</v>
      </c>
      <c r="C18" s="27">
        <v>109</v>
      </c>
      <c r="D18" s="28">
        <v>87</v>
      </c>
      <c r="E18" s="28">
        <v>81</v>
      </c>
      <c r="F18" s="95"/>
      <c r="G18" s="467">
        <f t="shared" si="0"/>
        <v>277</v>
      </c>
      <c r="H18" s="5">
        <v>115</v>
      </c>
      <c r="I18" s="3">
        <v>114</v>
      </c>
      <c r="J18" s="3">
        <v>112</v>
      </c>
      <c r="K18" s="63"/>
      <c r="L18" s="210">
        <f t="shared" si="1"/>
        <v>341</v>
      </c>
      <c r="M18" s="45">
        <v>114</v>
      </c>
      <c r="N18" s="3">
        <v>101</v>
      </c>
      <c r="O18" s="3">
        <v>95</v>
      </c>
      <c r="P18" s="63"/>
      <c r="Q18" s="210">
        <f t="shared" si="2"/>
        <v>310</v>
      </c>
      <c r="R18" s="45">
        <v>130</v>
      </c>
      <c r="S18" s="3">
        <v>122</v>
      </c>
      <c r="T18" s="3">
        <v>118</v>
      </c>
      <c r="U18" s="63"/>
      <c r="V18" s="210">
        <f t="shared" si="3"/>
        <v>370</v>
      </c>
      <c r="W18" s="45">
        <v>116</v>
      </c>
      <c r="X18" s="3"/>
      <c r="Y18" s="3"/>
      <c r="Z18" s="472"/>
      <c r="AA18" s="210">
        <f t="shared" si="4"/>
        <v>116</v>
      </c>
      <c r="AB18" s="50">
        <v>115</v>
      </c>
      <c r="AC18" s="28">
        <v>114</v>
      </c>
      <c r="AD18" s="28">
        <v>112</v>
      </c>
      <c r="AE18" s="95"/>
      <c r="AF18" s="210">
        <f t="shared" si="5"/>
        <v>341</v>
      </c>
      <c r="AG18" s="50"/>
      <c r="AH18" s="28"/>
      <c r="AI18" s="28"/>
      <c r="AJ18" s="95"/>
      <c r="AK18" s="210">
        <v>165</v>
      </c>
      <c r="AL18" s="50">
        <v>126</v>
      </c>
      <c r="AM18" s="28">
        <v>115</v>
      </c>
      <c r="AN18" s="28">
        <v>70</v>
      </c>
      <c r="AO18" s="95"/>
      <c r="AP18" s="210">
        <f t="shared" si="6"/>
        <v>311</v>
      </c>
      <c r="AQ18" s="50">
        <v>104</v>
      </c>
      <c r="AR18" s="28">
        <v>89</v>
      </c>
      <c r="AS18" s="28"/>
      <c r="AT18" s="95"/>
      <c r="AU18" s="210">
        <f t="shared" si="7"/>
        <v>193</v>
      </c>
      <c r="AV18" s="50"/>
      <c r="AW18" s="28"/>
      <c r="AX18" s="28"/>
      <c r="AY18" s="95"/>
      <c r="AZ18" s="210">
        <v>107</v>
      </c>
      <c r="BA18" s="50"/>
      <c r="BB18" s="28"/>
      <c r="BC18" s="28"/>
      <c r="BD18" s="95"/>
      <c r="BE18" s="210">
        <v>0</v>
      </c>
      <c r="BF18" s="50">
        <v>93</v>
      </c>
      <c r="BG18" s="28">
        <v>92</v>
      </c>
      <c r="BH18" s="28"/>
      <c r="BI18" s="95"/>
      <c r="BJ18" s="210">
        <f t="shared" si="8"/>
        <v>185</v>
      </c>
      <c r="BK18" s="462">
        <v>0</v>
      </c>
      <c r="BL18" s="8">
        <v>172.5</v>
      </c>
      <c r="BM18" s="258">
        <v>0</v>
      </c>
      <c r="BN18" s="91">
        <v>0</v>
      </c>
      <c r="BO18" s="82">
        <f t="shared" si="9"/>
        <v>2888.5</v>
      </c>
      <c r="BP18" s="56">
        <v>11</v>
      </c>
      <c r="BQ18" s="50">
        <v>92</v>
      </c>
      <c r="BR18" s="28">
        <v>83</v>
      </c>
      <c r="BS18" s="28"/>
      <c r="BT18" s="95"/>
      <c r="BU18" s="467">
        <f t="shared" si="10"/>
        <v>175</v>
      </c>
      <c r="BV18" s="5">
        <v>116</v>
      </c>
      <c r="BW18" s="3">
        <v>115</v>
      </c>
      <c r="BX18" s="3"/>
      <c r="BY18" s="63"/>
      <c r="BZ18" s="210">
        <f t="shared" si="11"/>
        <v>231</v>
      </c>
      <c r="CA18" s="50">
        <v>137</v>
      </c>
      <c r="CB18" s="28">
        <v>83</v>
      </c>
      <c r="CC18" s="28"/>
      <c r="CD18" s="95"/>
      <c r="CE18" s="210">
        <f t="shared" si="12"/>
        <v>220</v>
      </c>
      <c r="CF18" s="45">
        <v>118</v>
      </c>
      <c r="CG18" s="3">
        <v>115</v>
      </c>
      <c r="CH18" s="3"/>
      <c r="CI18" s="63"/>
      <c r="CJ18" s="210">
        <f t="shared" si="13"/>
        <v>233</v>
      </c>
      <c r="CK18" s="45">
        <v>132</v>
      </c>
      <c r="CL18" s="3">
        <v>122</v>
      </c>
      <c r="CM18" s="3"/>
      <c r="CN18" s="63"/>
      <c r="CO18" s="210">
        <f t="shared" si="14"/>
        <v>254</v>
      </c>
      <c r="CP18" s="50"/>
      <c r="CQ18" s="28"/>
      <c r="CR18" s="29"/>
      <c r="CS18" s="474"/>
      <c r="CT18" s="210">
        <v>100</v>
      </c>
      <c r="CU18" s="50">
        <v>108</v>
      </c>
      <c r="CV18" s="28">
        <v>78</v>
      </c>
      <c r="CW18" s="28"/>
      <c r="CX18" s="95"/>
      <c r="CY18" s="210">
        <f t="shared" si="15"/>
        <v>186</v>
      </c>
      <c r="CZ18" s="50">
        <v>97</v>
      </c>
      <c r="DA18" s="28"/>
      <c r="DB18" s="28"/>
      <c r="DC18" s="95"/>
      <c r="DD18" s="210">
        <f t="shared" si="16"/>
        <v>97</v>
      </c>
      <c r="DE18" s="50"/>
      <c r="DF18" s="28"/>
      <c r="DG18" s="28"/>
      <c r="DH18" s="95"/>
      <c r="DI18" s="210">
        <v>0</v>
      </c>
      <c r="DJ18" s="50"/>
      <c r="DK18" s="28"/>
      <c r="DL18" s="28"/>
      <c r="DM18" s="95"/>
      <c r="DN18" s="210"/>
      <c r="DO18" s="50">
        <v>101</v>
      </c>
      <c r="DP18" s="28">
        <v>91</v>
      </c>
      <c r="DQ18" s="28"/>
      <c r="DR18" s="95"/>
      <c r="DS18" s="210">
        <f t="shared" si="17"/>
        <v>192</v>
      </c>
      <c r="DT18" s="258">
        <v>0</v>
      </c>
      <c r="DU18" s="258">
        <v>154</v>
      </c>
      <c r="DV18" s="258">
        <v>145</v>
      </c>
      <c r="DW18" s="91">
        <v>0</v>
      </c>
      <c r="DX18" s="59">
        <f t="shared" si="18"/>
        <v>1987</v>
      </c>
      <c r="DY18" s="57">
        <v>11</v>
      </c>
      <c r="DZ18" s="484">
        <f t="shared" si="19"/>
        <v>4875.5</v>
      </c>
      <c r="EA18" s="97">
        <v>14</v>
      </c>
    </row>
    <row r="19" spans="1:131" ht="16.5" customHeight="1">
      <c r="A19" s="13">
        <v>15</v>
      </c>
      <c r="B19" s="14" t="s">
        <v>17</v>
      </c>
      <c r="C19" s="5">
        <v>116</v>
      </c>
      <c r="D19" s="3">
        <v>84</v>
      </c>
      <c r="E19" s="3">
        <v>57</v>
      </c>
      <c r="F19" s="63"/>
      <c r="G19" s="467">
        <f t="shared" si="0"/>
        <v>257</v>
      </c>
      <c r="H19" s="5">
        <v>122</v>
      </c>
      <c r="I19" s="3"/>
      <c r="J19" s="3"/>
      <c r="K19" s="63"/>
      <c r="L19" s="210">
        <f t="shared" si="1"/>
        <v>122</v>
      </c>
      <c r="M19" s="45">
        <v>86</v>
      </c>
      <c r="N19" s="3">
        <v>64</v>
      </c>
      <c r="O19" s="3"/>
      <c r="P19" s="63"/>
      <c r="Q19" s="210">
        <f t="shared" si="2"/>
        <v>150</v>
      </c>
      <c r="R19" s="45">
        <v>146</v>
      </c>
      <c r="S19" s="3"/>
      <c r="T19" s="3"/>
      <c r="U19" s="63"/>
      <c r="V19" s="210">
        <f t="shared" si="3"/>
        <v>146</v>
      </c>
      <c r="W19" s="45">
        <v>150</v>
      </c>
      <c r="X19" s="3"/>
      <c r="Y19" s="3"/>
      <c r="Z19" s="472"/>
      <c r="AA19" s="210">
        <f t="shared" si="4"/>
        <v>150</v>
      </c>
      <c r="AB19" s="45">
        <v>122</v>
      </c>
      <c r="AC19" s="3"/>
      <c r="AD19" s="3"/>
      <c r="AE19" s="63"/>
      <c r="AF19" s="210">
        <f t="shared" si="5"/>
        <v>122</v>
      </c>
      <c r="AG19" s="45"/>
      <c r="AH19" s="3"/>
      <c r="AI19" s="3"/>
      <c r="AJ19" s="63"/>
      <c r="AK19" s="210">
        <v>128</v>
      </c>
      <c r="AL19" s="45">
        <v>130</v>
      </c>
      <c r="AM19" s="3">
        <v>76</v>
      </c>
      <c r="AN19" s="3">
        <v>66</v>
      </c>
      <c r="AO19" s="63">
        <v>56</v>
      </c>
      <c r="AP19" s="210">
        <f t="shared" si="6"/>
        <v>328</v>
      </c>
      <c r="AQ19" s="44">
        <v>120</v>
      </c>
      <c r="AR19" s="20"/>
      <c r="AS19" s="20"/>
      <c r="AT19" s="64"/>
      <c r="AU19" s="210">
        <f t="shared" si="7"/>
        <v>120</v>
      </c>
      <c r="AV19" s="44"/>
      <c r="AW19" s="20"/>
      <c r="AX19" s="20"/>
      <c r="AY19" s="64"/>
      <c r="AZ19" s="210">
        <v>128</v>
      </c>
      <c r="BA19" s="44"/>
      <c r="BB19" s="20"/>
      <c r="BC19" s="20"/>
      <c r="BD19" s="64"/>
      <c r="BE19" s="210">
        <v>0</v>
      </c>
      <c r="BF19" s="44"/>
      <c r="BG19" s="20"/>
      <c r="BH19" s="20"/>
      <c r="BI19" s="64"/>
      <c r="BJ19" s="210">
        <f t="shared" si="8"/>
        <v>0</v>
      </c>
      <c r="BK19" s="462">
        <v>105</v>
      </c>
      <c r="BL19" s="258">
        <v>0</v>
      </c>
      <c r="BM19" s="258">
        <v>0</v>
      </c>
      <c r="BN19" s="91">
        <v>0</v>
      </c>
      <c r="BO19" s="82">
        <f t="shared" si="9"/>
        <v>1756</v>
      </c>
      <c r="BP19" s="56">
        <v>14</v>
      </c>
      <c r="BQ19" s="44">
        <v>134</v>
      </c>
      <c r="BR19" s="20">
        <v>122</v>
      </c>
      <c r="BS19" s="20"/>
      <c r="BT19" s="64"/>
      <c r="BU19" s="467">
        <f t="shared" si="10"/>
        <v>256</v>
      </c>
      <c r="BV19" s="5"/>
      <c r="BW19" s="3"/>
      <c r="BX19" s="3"/>
      <c r="BY19" s="63"/>
      <c r="BZ19" s="210">
        <f t="shared" si="11"/>
        <v>0</v>
      </c>
      <c r="CA19" s="44">
        <v>146</v>
      </c>
      <c r="CB19" s="20">
        <v>96</v>
      </c>
      <c r="CC19" s="20">
        <v>94</v>
      </c>
      <c r="CD19" s="64"/>
      <c r="CE19" s="210">
        <f t="shared" si="12"/>
        <v>336</v>
      </c>
      <c r="CF19" s="45"/>
      <c r="CG19" s="3"/>
      <c r="CH19" s="3"/>
      <c r="CI19" s="63"/>
      <c r="CJ19" s="210">
        <f t="shared" si="13"/>
        <v>0</v>
      </c>
      <c r="CK19" s="45"/>
      <c r="CL19" s="3"/>
      <c r="CM19" s="3"/>
      <c r="CN19" s="63"/>
      <c r="CO19" s="210">
        <f t="shared" si="14"/>
        <v>0</v>
      </c>
      <c r="CP19" s="44"/>
      <c r="CQ19" s="20"/>
      <c r="CR19" s="284"/>
      <c r="CS19" s="333"/>
      <c r="CT19" s="210">
        <v>334</v>
      </c>
      <c r="CU19" s="44">
        <v>118</v>
      </c>
      <c r="CV19" s="20">
        <v>115</v>
      </c>
      <c r="CW19" s="20">
        <v>83</v>
      </c>
      <c r="CX19" s="64"/>
      <c r="CY19" s="210">
        <f t="shared" si="15"/>
        <v>316</v>
      </c>
      <c r="CZ19" s="44">
        <v>122</v>
      </c>
      <c r="DA19" s="20">
        <v>99</v>
      </c>
      <c r="DB19" s="20"/>
      <c r="DC19" s="64"/>
      <c r="DD19" s="210">
        <f t="shared" si="16"/>
        <v>221</v>
      </c>
      <c r="DE19" s="44"/>
      <c r="DF19" s="20"/>
      <c r="DG19" s="20"/>
      <c r="DH19" s="64"/>
      <c r="DI19" s="210">
        <v>130</v>
      </c>
      <c r="DJ19" s="44"/>
      <c r="DK19" s="20"/>
      <c r="DL19" s="20"/>
      <c r="DM19" s="64"/>
      <c r="DN19" s="210">
        <v>251</v>
      </c>
      <c r="DO19" s="44">
        <v>150</v>
      </c>
      <c r="DP19" s="20">
        <v>134</v>
      </c>
      <c r="DQ19" s="20">
        <v>106</v>
      </c>
      <c r="DR19" s="64"/>
      <c r="DS19" s="210">
        <f t="shared" si="17"/>
        <v>390</v>
      </c>
      <c r="DT19" s="258">
        <v>230</v>
      </c>
      <c r="DU19" s="258">
        <v>190</v>
      </c>
      <c r="DV19" s="258">
        <v>270</v>
      </c>
      <c r="DW19" s="91">
        <v>0</v>
      </c>
      <c r="DX19" s="59">
        <f t="shared" si="18"/>
        <v>2924</v>
      </c>
      <c r="DY19" s="57">
        <v>9</v>
      </c>
      <c r="DZ19" s="484">
        <f t="shared" si="19"/>
        <v>4680</v>
      </c>
      <c r="EA19" s="97">
        <v>15</v>
      </c>
    </row>
    <row r="20" spans="1:131" ht="16.5" customHeight="1">
      <c r="A20" s="13">
        <v>16</v>
      </c>
      <c r="B20" s="14" t="s">
        <v>18</v>
      </c>
      <c r="C20" s="5">
        <v>66</v>
      </c>
      <c r="D20" s="3">
        <v>128</v>
      </c>
      <c r="E20" s="3">
        <v>71</v>
      </c>
      <c r="F20" s="63"/>
      <c r="G20" s="467">
        <f t="shared" si="0"/>
        <v>265</v>
      </c>
      <c r="H20" s="5">
        <v>70</v>
      </c>
      <c r="I20" s="3">
        <v>104</v>
      </c>
      <c r="J20" s="3"/>
      <c r="K20" s="63"/>
      <c r="L20" s="210">
        <f t="shared" si="1"/>
        <v>174</v>
      </c>
      <c r="M20" s="45">
        <v>150</v>
      </c>
      <c r="N20" s="3">
        <v>61</v>
      </c>
      <c r="O20" s="3">
        <v>69</v>
      </c>
      <c r="P20" s="63"/>
      <c r="Q20" s="210">
        <f t="shared" si="2"/>
        <v>280</v>
      </c>
      <c r="R20" s="45">
        <v>113</v>
      </c>
      <c r="S20" s="3"/>
      <c r="T20" s="3"/>
      <c r="U20" s="63"/>
      <c r="V20" s="210">
        <f t="shared" si="3"/>
        <v>113</v>
      </c>
      <c r="W20" s="45">
        <v>61</v>
      </c>
      <c r="X20" s="3">
        <v>59</v>
      </c>
      <c r="Y20" s="3"/>
      <c r="Z20" s="472"/>
      <c r="AA20" s="210">
        <f t="shared" si="4"/>
        <v>120</v>
      </c>
      <c r="AB20" s="45">
        <v>70</v>
      </c>
      <c r="AC20" s="3">
        <v>104</v>
      </c>
      <c r="AD20" s="3"/>
      <c r="AE20" s="63"/>
      <c r="AF20" s="210">
        <f t="shared" si="5"/>
        <v>174</v>
      </c>
      <c r="AG20" s="45"/>
      <c r="AH20" s="3"/>
      <c r="AI20" s="3"/>
      <c r="AJ20" s="63"/>
      <c r="AK20" s="210">
        <v>199</v>
      </c>
      <c r="AL20" s="45">
        <v>150</v>
      </c>
      <c r="AM20" s="3">
        <v>51.5</v>
      </c>
      <c r="AN20" s="3"/>
      <c r="AO20" s="63"/>
      <c r="AP20" s="210">
        <f t="shared" si="6"/>
        <v>201.5</v>
      </c>
      <c r="AQ20" s="50">
        <v>64</v>
      </c>
      <c r="AR20" s="28"/>
      <c r="AS20" s="28"/>
      <c r="AT20" s="95"/>
      <c r="AU20" s="210">
        <f t="shared" si="7"/>
        <v>64</v>
      </c>
      <c r="AV20" s="50"/>
      <c r="AW20" s="28"/>
      <c r="AX20" s="28"/>
      <c r="AY20" s="95"/>
      <c r="AZ20" s="210">
        <v>65</v>
      </c>
      <c r="BA20" s="50"/>
      <c r="BB20" s="28"/>
      <c r="BC20" s="28"/>
      <c r="BD20" s="95"/>
      <c r="BE20" s="210">
        <v>0</v>
      </c>
      <c r="BF20" s="50">
        <v>54</v>
      </c>
      <c r="BG20" s="28"/>
      <c r="BH20" s="28"/>
      <c r="BI20" s="95"/>
      <c r="BJ20" s="210">
        <f t="shared" si="8"/>
        <v>54</v>
      </c>
      <c r="BK20" s="462">
        <v>0</v>
      </c>
      <c r="BL20" s="258">
        <v>0</v>
      </c>
      <c r="BM20" s="258">
        <v>0</v>
      </c>
      <c r="BN20" s="62">
        <v>0</v>
      </c>
      <c r="BO20" s="82">
        <f t="shared" si="9"/>
        <v>1709.5</v>
      </c>
      <c r="BP20" s="56">
        <v>15</v>
      </c>
      <c r="BQ20" s="50">
        <v>150</v>
      </c>
      <c r="BR20" s="28"/>
      <c r="BS20" s="28"/>
      <c r="BT20" s="95"/>
      <c r="BU20" s="467">
        <f t="shared" si="10"/>
        <v>150</v>
      </c>
      <c r="BV20" s="5"/>
      <c r="BW20" s="3"/>
      <c r="BX20" s="3"/>
      <c r="BY20" s="63"/>
      <c r="BZ20" s="210">
        <f t="shared" si="11"/>
        <v>0</v>
      </c>
      <c r="CA20" s="50">
        <v>128</v>
      </c>
      <c r="CB20" s="28"/>
      <c r="CC20" s="28"/>
      <c r="CD20" s="95"/>
      <c r="CE20" s="210">
        <f t="shared" si="12"/>
        <v>128</v>
      </c>
      <c r="CF20" s="45"/>
      <c r="CG20" s="3"/>
      <c r="CH20" s="3"/>
      <c r="CI20" s="63"/>
      <c r="CJ20" s="210">
        <f t="shared" si="13"/>
        <v>0</v>
      </c>
      <c r="CK20" s="45">
        <v>150</v>
      </c>
      <c r="CL20" s="3"/>
      <c r="CM20" s="3"/>
      <c r="CN20" s="63"/>
      <c r="CO20" s="210">
        <f t="shared" si="14"/>
        <v>150</v>
      </c>
      <c r="CP20" s="50"/>
      <c r="CQ20" s="28"/>
      <c r="CR20" s="29"/>
      <c r="CS20" s="474"/>
      <c r="CT20" s="210">
        <v>272</v>
      </c>
      <c r="CU20" s="50">
        <v>140</v>
      </c>
      <c r="CV20" s="28"/>
      <c r="CW20" s="28"/>
      <c r="CX20" s="95"/>
      <c r="CY20" s="210">
        <f t="shared" si="15"/>
        <v>140</v>
      </c>
      <c r="CZ20" s="50"/>
      <c r="DA20" s="28"/>
      <c r="DB20" s="28"/>
      <c r="DC20" s="95"/>
      <c r="DD20" s="210">
        <f t="shared" si="16"/>
        <v>0</v>
      </c>
      <c r="DE20" s="50"/>
      <c r="DF20" s="28"/>
      <c r="DG20" s="28"/>
      <c r="DH20" s="95"/>
      <c r="DI20" s="210">
        <v>122</v>
      </c>
      <c r="DJ20" s="50"/>
      <c r="DK20" s="28"/>
      <c r="DL20" s="28"/>
      <c r="DM20" s="95"/>
      <c r="DN20" s="210">
        <v>126</v>
      </c>
      <c r="DO20" s="50"/>
      <c r="DP20" s="28"/>
      <c r="DQ20" s="28"/>
      <c r="DR20" s="95"/>
      <c r="DS20" s="210">
        <f t="shared" si="17"/>
        <v>0</v>
      </c>
      <c r="DT20" s="258">
        <v>147</v>
      </c>
      <c r="DU20" s="258">
        <v>96</v>
      </c>
      <c r="DV20" s="258">
        <v>0</v>
      </c>
      <c r="DW20" s="91">
        <v>58</v>
      </c>
      <c r="DX20" s="59">
        <f t="shared" si="18"/>
        <v>1389</v>
      </c>
      <c r="DY20" s="57">
        <v>13</v>
      </c>
      <c r="DZ20" s="484">
        <f t="shared" si="19"/>
        <v>3098.5</v>
      </c>
      <c r="EA20" s="97">
        <v>16</v>
      </c>
    </row>
    <row r="21" spans="1:131" ht="16.5" customHeight="1">
      <c r="A21" s="194">
        <v>17</v>
      </c>
      <c r="B21" s="18" t="s">
        <v>19</v>
      </c>
      <c r="C21" s="5">
        <v>99</v>
      </c>
      <c r="D21" s="3"/>
      <c r="E21" s="3"/>
      <c r="F21" s="63"/>
      <c r="G21" s="467">
        <f t="shared" si="0"/>
        <v>99</v>
      </c>
      <c r="H21" s="5"/>
      <c r="I21" s="3"/>
      <c r="J21" s="3"/>
      <c r="K21" s="63"/>
      <c r="L21" s="210">
        <f t="shared" si="1"/>
        <v>0</v>
      </c>
      <c r="M21" s="45">
        <v>116</v>
      </c>
      <c r="N21" s="3"/>
      <c r="O21" s="3"/>
      <c r="P21" s="63"/>
      <c r="Q21" s="210">
        <f t="shared" si="2"/>
        <v>116</v>
      </c>
      <c r="R21" s="45"/>
      <c r="S21" s="3"/>
      <c r="T21" s="3"/>
      <c r="U21" s="63"/>
      <c r="V21" s="210">
        <f t="shared" si="3"/>
        <v>0</v>
      </c>
      <c r="W21" s="45"/>
      <c r="X21" s="3"/>
      <c r="Y21" s="3"/>
      <c r="Z21" s="472"/>
      <c r="AA21" s="210">
        <f t="shared" si="4"/>
        <v>0</v>
      </c>
      <c r="AB21" s="45"/>
      <c r="AC21" s="3"/>
      <c r="AD21" s="3"/>
      <c r="AE21" s="63"/>
      <c r="AF21" s="210">
        <f t="shared" si="5"/>
        <v>0</v>
      </c>
      <c r="AG21" s="45"/>
      <c r="AH21" s="3"/>
      <c r="AI21" s="3"/>
      <c r="AJ21" s="63"/>
      <c r="AK21" s="210">
        <v>132</v>
      </c>
      <c r="AL21" s="45">
        <v>81</v>
      </c>
      <c r="AM21" s="3"/>
      <c r="AN21" s="3"/>
      <c r="AO21" s="63"/>
      <c r="AP21" s="210">
        <f t="shared" si="6"/>
        <v>81</v>
      </c>
      <c r="AQ21" s="45">
        <v>146</v>
      </c>
      <c r="AR21" s="3"/>
      <c r="AS21" s="3"/>
      <c r="AT21" s="63"/>
      <c r="AU21" s="210">
        <f t="shared" si="7"/>
        <v>146</v>
      </c>
      <c r="AV21" s="45"/>
      <c r="AW21" s="3"/>
      <c r="AX21" s="3"/>
      <c r="AY21" s="63"/>
      <c r="AZ21" s="210">
        <v>134</v>
      </c>
      <c r="BA21" s="45"/>
      <c r="BB21" s="3"/>
      <c r="BC21" s="3"/>
      <c r="BD21" s="63"/>
      <c r="BE21" s="210">
        <v>120</v>
      </c>
      <c r="BF21" s="45">
        <v>99</v>
      </c>
      <c r="BG21" s="3"/>
      <c r="BH21" s="3"/>
      <c r="BI21" s="63"/>
      <c r="BJ21" s="210">
        <f t="shared" si="8"/>
        <v>99</v>
      </c>
      <c r="BK21" s="462">
        <v>72.5</v>
      </c>
      <c r="BL21" s="258">
        <v>0</v>
      </c>
      <c r="BM21" s="258">
        <v>67.5</v>
      </c>
      <c r="BN21" s="91">
        <v>0</v>
      </c>
      <c r="BO21" s="82">
        <f t="shared" si="9"/>
        <v>1067</v>
      </c>
      <c r="BP21" s="56">
        <v>19</v>
      </c>
      <c r="BQ21" s="45">
        <v>112</v>
      </c>
      <c r="BR21" s="3"/>
      <c r="BS21" s="3"/>
      <c r="BT21" s="63"/>
      <c r="BU21" s="467">
        <f t="shared" si="10"/>
        <v>112</v>
      </c>
      <c r="BV21" s="5"/>
      <c r="BW21" s="3"/>
      <c r="BX21" s="3"/>
      <c r="BY21" s="63"/>
      <c r="BZ21" s="210">
        <f t="shared" si="11"/>
        <v>0</v>
      </c>
      <c r="CA21" s="45">
        <v>90</v>
      </c>
      <c r="CB21" s="3"/>
      <c r="CC21" s="3"/>
      <c r="CD21" s="63"/>
      <c r="CE21" s="210">
        <f t="shared" si="12"/>
        <v>90</v>
      </c>
      <c r="CF21" s="45"/>
      <c r="CG21" s="3"/>
      <c r="CH21" s="3"/>
      <c r="CI21" s="63"/>
      <c r="CJ21" s="210">
        <f t="shared" si="13"/>
        <v>0</v>
      </c>
      <c r="CK21" s="45"/>
      <c r="CL21" s="3"/>
      <c r="CM21" s="3"/>
      <c r="CN21" s="63"/>
      <c r="CO21" s="210">
        <f t="shared" si="14"/>
        <v>0</v>
      </c>
      <c r="CP21" s="45"/>
      <c r="CQ21" s="3"/>
      <c r="CR21" s="6"/>
      <c r="CS21" s="198"/>
      <c r="CT21" s="210">
        <v>112</v>
      </c>
      <c r="CU21" s="45">
        <v>93</v>
      </c>
      <c r="CV21" s="3"/>
      <c r="CW21" s="3"/>
      <c r="CX21" s="63"/>
      <c r="CY21" s="210">
        <f t="shared" si="15"/>
        <v>93</v>
      </c>
      <c r="CZ21" s="45">
        <v>104</v>
      </c>
      <c r="DA21" s="3"/>
      <c r="DB21" s="3"/>
      <c r="DC21" s="63"/>
      <c r="DD21" s="210">
        <f t="shared" si="16"/>
        <v>104</v>
      </c>
      <c r="DE21" s="45"/>
      <c r="DF21" s="3"/>
      <c r="DG21" s="3"/>
      <c r="DH21" s="63"/>
      <c r="DI21" s="210">
        <v>0</v>
      </c>
      <c r="DJ21" s="45"/>
      <c r="DK21" s="3"/>
      <c r="DL21" s="63"/>
      <c r="DM21" s="63"/>
      <c r="DN21" s="210">
        <v>132</v>
      </c>
      <c r="DO21" s="45">
        <v>137</v>
      </c>
      <c r="DP21" s="3">
        <v>126</v>
      </c>
      <c r="DQ21" s="3"/>
      <c r="DR21" s="63"/>
      <c r="DS21" s="210">
        <f t="shared" si="17"/>
        <v>263</v>
      </c>
      <c r="DT21" s="258">
        <v>150</v>
      </c>
      <c r="DU21" s="258">
        <v>0</v>
      </c>
      <c r="DV21" s="258">
        <v>0</v>
      </c>
      <c r="DW21" s="91">
        <v>72</v>
      </c>
      <c r="DX21" s="59">
        <f t="shared" si="18"/>
        <v>1128</v>
      </c>
      <c r="DY21" s="57">
        <v>16</v>
      </c>
      <c r="DZ21" s="484">
        <f t="shared" si="19"/>
        <v>2195</v>
      </c>
      <c r="EA21" s="97">
        <v>17</v>
      </c>
    </row>
    <row r="22" spans="1:131" ht="16.5" customHeight="1">
      <c r="A22" s="13">
        <v>18</v>
      </c>
      <c r="B22" s="14" t="s">
        <v>3</v>
      </c>
      <c r="C22" s="5">
        <v>56.5</v>
      </c>
      <c r="D22" s="39">
        <v>42.5</v>
      </c>
      <c r="E22" s="3">
        <v>30.5</v>
      </c>
      <c r="F22" s="63"/>
      <c r="G22" s="467">
        <f t="shared" si="0"/>
        <v>129.5</v>
      </c>
      <c r="H22" s="5"/>
      <c r="I22" s="3"/>
      <c r="J22" s="3"/>
      <c r="K22" s="63"/>
      <c r="L22" s="210">
        <f t="shared" si="1"/>
        <v>0</v>
      </c>
      <c r="M22" s="45">
        <v>54.5</v>
      </c>
      <c r="N22" s="3">
        <v>48</v>
      </c>
      <c r="O22" s="3">
        <v>39</v>
      </c>
      <c r="P22" s="63"/>
      <c r="Q22" s="210">
        <f t="shared" si="2"/>
        <v>141.5</v>
      </c>
      <c r="R22" s="45"/>
      <c r="S22" s="3"/>
      <c r="T22" s="3"/>
      <c r="U22" s="63"/>
      <c r="V22" s="210">
        <f t="shared" si="3"/>
        <v>0</v>
      </c>
      <c r="W22" s="45"/>
      <c r="X22" s="3"/>
      <c r="Y22" s="3"/>
      <c r="Z22" s="472"/>
      <c r="AA22" s="210">
        <f t="shared" si="4"/>
        <v>0</v>
      </c>
      <c r="AB22" s="45"/>
      <c r="AC22" s="3"/>
      <c r="AD22" s="3"/>
      <c r="AE22" s="63"/>
      <c r="AF22" s="210">
        <f t="shared" si="5"/>
        <v>0</v>
      </c>
      <c r="AG22" s="45"/>
      <c r="AH22" s="3"/>
      <c r="AI22" s="3"/>
      <c r="AJ22" s="63"/>
      <c r="AK22" s="210">
        <v>168</v>
      </c>
      <c r="AL22" s="45">
        <v>68.5</v>
      </c>
      <c r="AM22" s="3">
        <v>54</v>
      </c>
      <c r="AN22" s="3"/>
      <c r="AO22" s="63"/>
      <c r="AP22" s="210">
        <f t="shared" si="6"/>
        <v>122.5</v>
      </c>
      <c r="AQ22" s="45">
        <v>58</v>
      </c>
      <c r="AR22" s="3">
        <v>55</v>
      </c>
      <c r="AS22" s="3"/>
      <c r="AT22" s="63"/>
      <c r="AU22" s="210">
        <f t="shared" si="7"/>
        <v>113</v>
      </c>
      <c r="AV22" s="45"/>
      <c r="AW22" s="39"/>
      <c r="AX22" s="3"/>
      <c r="AY22" s="63"/>
      <c r="AZ22" s="210">
        <v>123</v>
      </c>
      <c r="BA22" s="45"/>
      <c r="BB22" s="3"/>
      <c r="BC22" s="3"/>
      <c r="BD22" s="63"/>
      <c r="BE22" s="210">
        <v>65</v>
      </c>
      <c r="BF22" s="45">
        <v>73</v>
      </c>
      <c r="BG22" s="3"/>
      <c r="BH22" s="3"/>
      <c r="BI22" s="63"/>
      <c r="BJ22" s="210">
        <f t="shared" si="8"/>
        <v>73</v>
      </c>
      <c r="BK22" s="463">
        <v>145</v>
      </c>
      <c r="BL22" s="8">
        <v>165</v>
      </c>
      <c r="BM22" s="258">
        <v>67.5</v>
      </c>
      <c r="BN22" s="91">
        <v>168</v>
      </c>
      <c r="BO22" s="82">
        <f t="shared" si="9"/>
        <v>1481</v>
      </c>
      <c r="BP22" s="56">
        <v>17</v>
      </c>
      <c r="BQ22" s="45">
        <v>49</v>
      </c>
      <c r="BR22" s="3"/>
      <c r="BS22" s="3"/>
      <c r="BT22" s="63"/>
      <c r="BU22" s="467">
        <f t="shared" si="10"/>
        <v>49</v>
      </c>
      <c r="BV22" s="5"/>
      <c r="BW22" s="3"/>
      <c r="BX22" s="3"/>
      <c r="BY22" s="63"/>
      <c r="BZ22" s="210">
        <f t="shared" si="11"/>
        <v>0</v>
      </c>
      <c r="CA22" s="45">
        <v>45.5</v>
      </c>
      <c r="CB22" s="3"/>
      <c r="CC22" s="3"/>
      <c r="CD22" s="63"/>
      <c r="CE22" s="210">
        <f t="shared" si="12"/>
        <v>45.5</v>
      </c>
      <c r="CF22" s="45"/>
      <c r="CG22" s="3"/>
      <c r="CH22" s="3"/>
      <c r="CI22" s="63"/>
      <c r="CJ22" s="210">
        <f t="shared" si="13"/>
        <v>0</v>
      </c>
      <c r="CK22" s="45"/>
      <c r="CL22" s="3"/>
      <c r="CM22" s="3"/>
      <c r="CN22" s="63"/>
      <c r="CO22" s="210">
        <f t="shared" si="14"/>
        <v>0</v>
      </c>
      <c r="CP22" s="45"/>
      <c r="CQ22" s="3"/>
      <c r="CR22" s="6"/>
      <c r="CS22" s="198"/>
      <c r="CT22" s="210">
        <v>119</v>
      </c>
      <c r="CU22" s="45">
        <v>73</v>
      </c>
      <c r="CV22" s="3">
        <v>51</v>
      </c>
      <c r="CW22" s="3"/>
      <c r="CX22" s="63"/>
      <c r="CY22" s="210">
        <f t="shared" si="15"/>
        <v>124</v>
      </c>
      <c r="CZ22" s="45"/>
      <c r="DA22" s="3"/>
      <c r="DB22" s="3"/>
      <c r="DC22" s="63"/>
      <c r="DD22" s="210">
        <f t="shared" si="16"/>
        <v>0</v>
      </c>
      <c r="DE22" s="45"/>
      <c r="DF22" s="3"/>
      <c r="DG22" s="3"/>
      <c r="DH22" s="63"/>
      <c r="DI22" s="210">
        <v>75</v>
      </c>
      <c r="DJ22" s="45"/>
      <c r="DK22" s="3"/>
      <c r="DL22" s="3"/>
      <c r="DM22" s="63"/>
      <c r="DN22" s="210">
        <v>60</v>
      </c>
      <c r="DO22" s="45">
        <v>62</v>
      </c>
      <c r="DP22" s="3"/>
      <c r="DQ22" s="3"/>
      <c r="DR22" s="63"/>
      <c r="DS22" s="210">
        <f t="shared" si="17"/>
        <v>62</v>
      </c>
      <c r="DT22" s="258">
        <v>150</v>
      </c>
      <c r="DU22" s="258">
        <v>0</v>
      </c>
      <c r="DV22" s="258">
        <v>0</v>
      </c>
      <c r="DW22" s="91">
        <v>0</v>
      </c>
      <c r="DX22" s="59">
        <f t="shared" si="18"/>
        <v>684.5</v>
      </c>
      <c r="DY22" s="57">
        <v>18</v>
      </c>
      <c r="DZ22" s="484">
        <f t="shared" si="19"/>
        <v>2165.5</v>
      </c>
      <c r="EA22" s="97">
        <v>18</v>
      </c>
    </row>
    <row r="23" spans="1:131" ht="16.5" customHeight="1">
      <c r="A23" s="13">
        <v>19</v>
      </c>
      <c r="B23" s="17" t="s">
        <v>31</v>
      </c>
      <c r="C23" s="5">
        <v>122</v>
      </c>
      <c r="D23" s="3">
        <v>111</v>
      </c>
      <c r="E23" s="3"/>
      <c r="F23" s="63"/>
      <c r="G23" s="467">
        <f t="shared" si="0"/>
        <v>233</v>
      </c>
      <c r="H23" s="5"/>
      <c r="I23" s="3"/>
      <c r="J23" s="3"/>
      <c r="K23" s="63"/>
      <c r="L23" s="210">
        <f t="shared" si="1"/>
        <v>0</v>
      </c>
      <c r="M23" s="45">
        <v>94</v>
      </c>
      <c r="N23" s="3"/>
      <c r="O23" s="3"/>
      <c r="P23" s="63"/>
      <c r="Q23" s="210">
        <f t="shared" si="2"/>
        <v>94</v>
      </c>
      <c r="R23" s="45"/>
      <c r="S23" s="3"/>
      <c r="T23" s="3"/>
      <c r="U23" s="63"/>
      <c r="V23" s="210">
        <f t="shared" si="3"/>
        <v>0</v>
      </c>
      <c r="W23" s="45"/>
      <c r="X23" s="3"/>
      <c r="Y23" s="3"/>
      <c r="Z23" s="472"/>
      <c r="AA23" s="210">
        <f t="shared" si="4"/>
        <v>0</v>
      </c>
      <c r="AB23" s="45"/>
      <c r="AC23" s="3"/>
      <c r="AD23" s="3"/>
      <c r="AE23" s="63"/>
      <c r="AF23" s="210">
        <f t="shared" si="5"/>
        <v>0</v>
      </c>
      <c r="AG23" s="45"/>
      <c r="AH23" s="3"/>
      <c r="AI23" s="3"/>
      <c r="AJ23" s="63"/>
      <c r="AK23" s="210">
        <v>168</v>
      </c>
      <c r="AL23" s="45">
        <v>146</v>
      </c>
      <c r="AM23" s="3">
        <v>102</v>
      </c>
      <c r="AN23" s="3"/>
      <c r="AO23" s="63"/>
      <c r="AP23" s="210">
        <f t="shared" si="6"/>
        <v>248</v>
      </c>
      <c r="AQ23" s="50"/>
      <c r="AR23" s="28"/>
      <c r="AS23" s="28"/>
      <c r="AT23" s="95"/>
      <c r="AU23" s="210">
        <f t="shared" si="7"/>
        <v>0</v>
      </c>
      <c r="AV23" s="50"/>
      <c r="AW23" s="28"/>
      <c r="AX23" s="28"/>
      <c r="AY23" s="95"/>
      <c r="AZ23" s="210">
        <v>108</v>
      </c>
      <c r="BA23" s="50"/>
      <c r="BB23" s="28"/>
      <c r="BC23" s="28"/>
      <c r="BD23" s="95"/>
      <c r="BE23" s="210">
        <v>110</v>
      </c>
      <c r="BF23" s="50">
        <v>116</v>
      </c>
      <c r="BG23" s="28"/>
      <c r="BH23" s="28"/>
      <c r="BI23" s="95"/>
      <c r="BJ23" s="210">
        <f t="shared" si="8"/>
        <v>116</v>
      </c>
      <c r="BK23" s="462">
        <v>82.5</v>
      </c>
      <c r="BL23" s="258">
        <v>0</v>
      </c>
      <c r="BM23" s="258">
        <v>72.5</v>
      </c>
      <c r="BN23" s="91">
        <v>0</v>
      </c>
      <c r="BO23" s="82">
        <f t="shared" si="9"/>
        <v>1232</v>
      </c>
      <c r="BP23" s="56">
        <v>18</v>
      </c>
      <c r="BQ23" s="50"/>
      <c r="BR23" s="28"/>
      <c r="BS23" s="28"/>
      <c r="BT23" s="95"/>
      <c r="BU23" s="467">
        <f t="shared" si="10"/>
        <v>0</v>
      </c>
      <c r="BV23" s="5"/>
      <c r="BW23" s="3"/>
      <c r="BX23" s="3"/>
      <c r="BY23" s="63"/>
      <c r="BZ23" s="210">
        <f t="shared" si="11"/>
        <v>0</v>
      </c>
      <c r="CA23" s="50"/>
      <c r="CB23" s="28"/>
      <c r="CC23" s="28"/>
      <c r="CD23" s="95"/>
      <c r="CE23" s="210">
        <f t="shared" si="12"/>
        <v>0</v>
      </c>
      <c r="CF23" s="45"/>
      <c r="CG23" s="3"/>
      <c r="CH23" s="3"/>
      <c r="CI23" s="63"/>
      <c r="CJ23" s="210">
        <f t="shared" si="13"/>
        <v>0</v>
      </c>
      <c r="CK23" s="45"/>
      <c r="CL23" s="3"/>
      <c r="CM23" s="3"/>
      <c r="CN23" s="63"/>
      <c r="CO23" s="210">
        <f t="shared" si="14"/>
        <v>0</v>
      </c>
      <c r="CP23" s="50"/>
      <c r="CQ23" s="28"/>
      <c r="CR23" s="29"/>
      <c r="CS23" s="474"/>
      <c r="CT23" s="210">
        <v>171</v>
      </c>
      <c r="CU23" s="50"/>
      <c r="CV23" s="28"/>
      <c r="CW23" s="28"/>
      <c r="CX23" s="95"/>
      <c r="CY23" s="210">
        <f t="shared" si="15"/>
        <v>0</v>
      </c>
      <c r="CZ23" s="50">
        <v>96</v>
      </c>
      <c r="DA23" s="28">
        <v>86</v>
      </c>
      <c r="DB23" s="28"/>
      <c r="DC23" s="95"/>
      <c r="DD23" s="210">
        <f t="shared" si="16"/>
        <v>182</v>
      </c>
      <c r="DE23" s="50"/>
      <c r="DF23" s="28"/>
      <c r="DG23" s="28"/>
      <c r="DH23" s="95"/>
      <c r="DI23" s="210">
        <v>0</v>
      </c>
      <c r="DJ23" s="50"/>
      <c r="DK23" s="28"/>
      <c r="DL23" s="28"/>
      <c r="DM23" s="95"/>
      <c r="DN23" s="210">
        <v>0</v>
      </c>
      <c r="DO23" s="50"/>
      <c r="DP23" s="28"/>
      <c r="DQ23" s="28"/>
      <c r="DR23" s="95"/>
      <c r="DS23" s="210">
        <f t="shared" si="17"/>
        <v>0</v>
      </c>
      <c r="DT23" s="258">
        <v>133</v>
      </c>
      <c r="DU23" s="258">
        <v>0</v>
      </c>
      <c r="DV23" s="258">
        <v>0</v>
      </c>
      <c r="DW23" s="91">
        <v>0</v>
      </c>
      <c r="DX23" s="59">
        <f t="shared" si="18"/>
        <v>486</v>
      </c>
      <c r="DY23" s="57">
        <v>21</v>
      </c>
      <c r="DZ23" s="484">
        <f t="shared" si="19"/>
        <v>1718</v>
      </c>
      <c r="EA23" s="97">
        <v>19</v>
      </c>
    </row>
    <row r="24" spans="1:131" ht="16.5" customHeight="1">
      <c r="A24" s="13">
        <v>20</v>
      </c>
      <c r="B24" s="15" t="s">
        <v>24</v>
      </c>
      <c r="C24" s="5">
        <v>93</v>
      </c>
      <c r="D24" s="3"/>
      <c r="E24" s="3"/>
      <c r="F24" s="63"/>
      <c r="G24" s="467">
        <f t="shared" si="0"/>
        <v>93</v>
      </c>
      <c r="H24" s="5"/>
      <c r="I24" s="3"/>
      <c r="J24" s="3"/>
      <c r="K24" s="63"/>
      <c r="L24" s="210">
        <f t="shared" si="1"/>
        <v>0</v>
      </c>
      <c r="M24" s="45">
        <v>89</v>
      </c>
      <c r="N24" s="3"/>
      <c r="O24" s="3"/>
      <c r="P24" s="63"/>
      <c r="Q24" s="210">
        <f t="shared" si="2"/>
        <v>89</v>
      </c>
      <c r="R24" s="45"/>
      <c r="S24" s="3"/>
      <c r="T24" s="3"/>
      <c r="U24" s="63"/>
      <c r="V24" s="210">
        <f t="shared" si="3"/>
        <v>0</v>
      </c>
      <c r="W24" s="45"/>
      <c r="X24" s="3"/>
      <c r="Y24" s="3"/>
      <c r="Z24" s="472"/>
      <c r="AA24" s="210">
        <f t="shared" si="4"/>
        <v>0</v>
      </c>
      <c r="AB24" s="45"/>
      <c r="AC24" s="3"/>
      <c r="AD24" s="3"/>
      <c r="AE24" s="63"/>
      <c r="AF24" s="210">
        <f t="shared" si="5"/>
        <v>0</v>
      </c>
      <c r="AG24" s="45"/>
      <c r="AH24" s="3"/>
      <c r="AI24" s="3"/>
      <c r="AJ24" s="63"/>
      <c r="AK24" s="210">
        <v>0</v>
      </c>
      <c r="AL24" s="45"/>
      <c r="AM24" s="3"/>
      <c r="AN24" s="3"/>
      <c r="AO24" s="63"/>
      <c r="AP24" s="210">
        <f t="shared" si="6"/>
        <v>0</v>
      </c>
      <c r="AQ24" s="45"/>
      <c r="AR24" s="3"/>
      <c r="AS24" s="3"/>
      <c r="AT24" s="63"/>
      <c r="AU24" s="210">
        <f t="shared" si="7"/>
        <v>0</v>
      </c>
      <c r="AV24" s="45"/>
      <c r="AW24" s="3"/>
      <c r="AX24" s="3"/>
      <c r="AY24" s="63"/>
      <c r="AZ24" s="210">
        <v>0</v>
      </c>
      <c r="BA24" s="45"/>
      <c r="BB24" s="3"/>
      <c r="BC24" s="3"/>
      <c r="BD24" s="63"/>
      <c r="BE24" s="210">
        <v>0</v>
      </c>
      <c r="BF24" s="45"/>
      <c r="BG24" s="3"/>
      <c r="BH24" s="3"/>
      <c r="BI24" s="63"/>
      <c r="BJ24" s="210">
        <f t="shared" si="8"/>
        <v>0</v>
      </c>
      <c r="BK24" s="463">
        <v>0</v>
      </c>
      <c r="BL24" s="8">
        <v>0</v>
      </c>
      <c r="BM24" s="8">
        <v>0</v>
      </c>
      <c r="BN24" s="62">
        <v>0</v>
      </c>
      <c r="BO24" s="82">
        <f t="shared" si="9"/>
        <v>182</v>
      </c>
      <c r="BP24" s="56">
        <v>27</v>
      </c>
      <c r="BQ24" s="45">
        <v>55</v>
      </c>
      <c r="BR24" s="3">
        <v>95</v>
      </c>
      <c r="BS24" s="3"/>
      <c r="BT24" s="63"/>
      <c r="BU24" s="467">
        <f t="shared" si="10"/>
        <v>150</v>
      </c>
      <c r="BV24" s="5"/>
      <c r="BW24" s="3"/>
      <c r="BX24" s="3"/>
      <c r="BY24" s="63"/>
      <c r="BZ24" s="210">
        <f t="shared" si="11"/>
        <v>0</v>
      </c>
      <c r="CA24" s="45">
        <v>140</v>
      </c>
      <c r="CB24" s="3">
        <v>67</v>
      </c>
      <c r="CC24" s="3"/>
      <c r="CD24" s="63"/>
      <c r="CE24" s="210">
        <f t="shared" si="12"/>
        <v>207</v>
      </c>
      <c r="CF24" s="45"/>
      <c r="CG24" s="3"/>
      <c r="CH24" s="3"/>
      <c r="CI24" s="63"/>
      <c r="CJ24" s="210">
        <f t="shared" si="13"/>
        <v>0</v>
      </c>
      <c r="CK24" s="45"/>
      <c r="CL24" s="3"/>
      <c r="CM24" s="3"/>
      <c r="CN24" s="63"/>
      <c r="CO24" s="210">
        <f t="shared" si="14"/>
        <v>0</v>
      </c>
      <c r="CP24" s="45"/>
      <c r="CQ24" s="3"/>
      <c r="CR24" s="6"/>
      <c r="CS24" s="198"/>
      <c r="CT24" s="210">
        <v>175</v>
      </c>
      <c r="CU24" s="45">
        <v>65</v>
      </c>
      <c r="CV24" s="3"/>
      <c r="CW24" s="3"/>
      <c r="CX24" s="63"/>
      <c r="CY24" s="210">
        <f t="shared" si="15"/>
        <v>65</v>
      </c>
      <c r="CZ24" s="45">
        <v>64</v>
      </c>
      <c r="DA24" s="3">
        <v>103</v>
      </c>
      <c r="DB24" s="3"/>
      <c r="DC24" s="63"/>
      <c r="DD24" s="210">
        <f t="shared" si="16"/>
        <v>167</v>
      </c>
      <c r="DE24" s="45"/>
      <c r="DF24" s="3"/>
      <c r="DG24" s="3"/>
      <c r="DH24" s="63"/>
      <c r="DI24" s="210">
        <v>191.5</v>
      </c>
      <c r="DJ24" s="45"/>
      <c r="DK24" s="3"/>
      <c r="DL24" s="3"/>
      <c r="DM24" s="63"/>
      <c r="DN24" s="210">
        <v>57.5</v>
      </c>
      <c r="DO24" s="45">
        <v>61</v>
      </c>
      <c r="DP24" s="3">
        <v>116</v>
      </c>
      <c r="DQ24" s="3"/>
      <c r="DR24" s="63"/>
      <c r="DS24" s="210">
        <f t="shared" si="17"/>
        <v>177</v>
      </c>
      <c r="DT24" s="258">
        <v>70</v>
      </c>
      <c r="DU24" s="258">
        <v>90</v>
      </c>
      <c r="DV24" s="258">
        <v>0</v>
      </c>
      <c r="DW24" s="258">
        <v>0</v>
      </c>
      <c r="DX24" s="59">
        <f t="shared" si="18"/>
        <v>1350</v>
      </c>
      <c r="DY24" s="57">
        <v>14</v>
      </c>
      <c r="DZ24" s="484">
        <f t="shared" si="19"/>
        <v>1532</v>
      </c>
      <c r="EA24" s="97">
        <v>20</v>
      </c>
    </row>
    <row r="25" spans="1:131" ht="16.5" customHeight="1">
      <c r="A25" s="194">
        <v>21</v>
      </c>
      <c r="B25" s="14" t="s">
        <v>13</v>
      </c>
      <c r="C25" s="27">
        <v>69</v>
      </c>
      <c r="D25" s="28">
        <v>65</v>
      </c>
      <c r="E25" s="28"/>
      <c r="F25" s="95"/>
      <c r="G25" s="467">
        <f t="shared" si="0"/>
        <v>134</v>
      </c>
      <c r="H25" s="5"/>
      <c r="I25" s="3"/>
      <c r="J25" s="3"/>
      <c r="K25" s="63"/>
      <c r="L25" s="210">
        <f t="shared" si="1"/>
        <v>0</v>
      </c>
      <c r="M25" s="45">
        <v>81</v>
      </c>
      <c r="N25" s="3">
        <v>75</v>
      </c>
      <c r="O25" s="3"/>
      <c r="P25" s="63"/>
      <c r="Q25" s="210">
        <f t="shared" si="2"/>
        <v>156</v>
      </c>
      <c r="R25" s="45"/>
      <c r="S25" s="3"/>
      <c r="T25" s="3"/>
      <c r="U25" s="63"/>
      <c r="V25" s="210">
        <f t="shared" si="3"/>
        <v>0</v>
      </c>
      <c r="W25" s="45"/>
      <c r="X25" s="3"/>
      <c r="Y25" s="3"/>
      <c r="Z25" s="472"/>
      <c r="AA25" s="210">
        <f t="shared" si="4"/>
        <v>0</v>
      </c>
      <c r="AB25" s="50"/>
      <c r="AC25" s="28"/>
      <c r="AD25" s="28"/>
      <c r="AE25" s="95"/>
      <c r="AF25" s="210">
        <f t="shared" si="5"/>
        <v>0</v>
      </c>
      <c r="AG25" s="50"/>
      <c r="AH25" s="28"/>
      <c r="AI25" s="28"/>
      <c r="AJ25" s="95"/>
      <c r="AK25" s="210"/>
      <c r="AL25" s="50">
        <v>63</v>
      </c>
      <c r="AM25" s="28">
        <v>61</v>
      </c>
      <c r="AN25" s="28"/>
      <c r="AO25" s="95"/>
      <c r="AP25" s="210">
        <f t="shared" si="6"/>
        <v>124</v>
      </c>
      <c r="AQ25" s="45">
        <v>86</v>
      </c>
      <c r="AR25" s="3"/>
      <c r="AS25" s="3"/>
      <c r="AT25" s="63"/>
      <c r="AU25" s="210">
        <f t="shared" si="7"/>
        <v>86</v>
      </c>
      <c r="AV25" s="45"/>
      <c r="AW25" s="3"/>
      <c r="AX25" s="3"/>
      <c r="AY25" s="63"/>
      <c r="AZ25" s="210"/>
      <c r="BA25" s="45"/>
      <c r="BB25" s="3"/>
      <c r="BC25" s="3"/>
      <c r="BD25" s="63"/>
      <c r="BE25" s="210">
        <v>0</v>
      </c>
      <c r="BF25" s="45">
        <v>88</v>
      </c>
      <c r="BG25" s="3"/>
      <c r="BH25" s="3"/>
      <c r="BI25" s="63"/>
      <c r="BJ25" s="210">
        <f t="shared" si="8"/>
        <v>88</v>
      </c>
      <c r="BK25" s="462">
        <v>0</v>
      </c>
      <c r="BL25" s="258">
        <v>0</v>
      </c>
      <c r="BM25" s="258">
        <v>0</v>
      </c>
      <c r="BN25" s="91">
        <v>62</v>
      </c>
      <c r="BO25" s="82">
        <f t="shared" si="9"/>
        <v>650</v>
      </c>
      <c r="BP25" s="56">
        <v>24</v>
      </c>
      <c r="BQ25" s="45">
        <v>128</v>
      </c>
      <c r="BR25" s="3"/>
      <c r="BS25" s="3"/>
      <c r="BT25" s="63"/>
      <c r="BU25" s="467">
        <f t="shared" si="10"/>
        <v>128</v>
      </c>
      <c r="BV25" s="5"/>
      <c r="BW25" s="3"/>
      <c r="BX25" s="3"/>
      <c r="BY25" s="63"/>
      <c r="BZ25" s="210">
        <f t="shared" si="11"/>
        <v>0</v>
      </c>
      <c r="CA25" s="45">
        <v>105</v>
      </c>
      <c r="CB25" s="3"/>
      <c r="CC25" s="3"/>
      <c r="CD25" s="63"/>
      <c r="CE25" s="210">
        <f t="shared" si="12"/>
        <v>105</v>
      </c>
      <c r="CF25" s="45"/>
      <c r="CG25" s="3"/>
      <c r="CH25" s="3"/>
      <c r="CI25" s="63"/>
      <c r="CJ25" s="210">
        <f t="shared" si="13"/>
        <v>0</v>
      </c>
      <c r="CK25" s="45"/>
      <c r="CL25" s="3"/>
      <c r="CM25" s="3"/>
      <c r="CN25" s="63"/>
      <c r="CO25" s="210">
        <f t="shared" si="14"/>
        <v>0</v>
      </c>
      <c r="CP25" s="45"/>
      <c r="CQ25" s="3"/>
      <c r="CR25" s="6"/>
      <c r="CS25" s="198"/>
      <c r="CT25" s="210">
        <v>0</v>
      </c>
      <c r="CU25" s="45">
        <v>104</v>
      </c>
      <c r="CV25" s="3"/>
      <c r="CW25" s="3"/>
      <c r="CX25" s="63"/>
      <c r="CY25" s="210">
        <f t="shared" si="15"/>
        <v>104</v>
      </c>
      <c r="CZ25" s="45">
        <v>101</v>
      </c>
      <c r="DA25" s="3"/>
      <c r="DB25" s="3"/>
      <c r="DC25" s="63"/>
      <c r="DD25" s="210">
        <f t="shared" si="16"/>
        <v>101</v>
      </c>
      <c r="DE25" s="45"/>
      <c r="DF25" s="3"/>
      <c r="DG25" s="3"/>
      <c r="DH25" s="63"/>
      <c r="DI25" s="210">
        <v>0</v>
      </c>
      <c r="DJ25" s="45"/>
      <c r="DK25" s="3"/>
      <c r="DL25" s="3"/>
      <c r="DM25" s="63"/>
      <c r="DN25" s="210">
        <v>108</v>
      </c>
      <c r="DO25" s="45"/>
      <c r="DP25" s="3"/>
      <c r="DQ25" s="3"/>
      <c r="DR25" s="63"/>
      <c r="DS25" s="210">
        <f t="shared" si="17"/>
        <v>0</v>
      </c>
      <c r="DT25" s="258">
        <v>0</v>
      </c>
      <c r="DU25" s="258">
        <v>120</v>
      </c>
      <c r="DV25" s="258">
        <v>0</v>
      </c>
      <c r="DW25" s="258">
        <v>0</v>
      </c>
      <c r="DX25" s="59">
        <f t="shared" si="18"/>
        <v>666</v>
      </c>
      <c r="DY25" s="57">
        <v>19</v>
      </c>
      <c r="DZ25" s="484">
        <f t="shared" si="19"/>
        <v>1316</v>
      </c>
      <c r="EA25" s="97">
        <v>21</v>
      </c>
    </row>
    <row r="26" spans="1:131" ht="16.5" customHeight="1">
      <c r="A26" s="13">
        <v>22</v>
      </c>
      <c r="B26" s="17" t="s">
        <v>60</v>
      </c>
      <c r="C26" s="33">
        <v>73</v>
      </c>
      <c r="D26" s="3"/>
      <c r="E26" s="3"/>
      <c r="F26" s="63"/>
      <c r="G26" s="467">
        <f t="shared" si="0"/>
        <v>73</v>
      </c>
      <c r="H26" s="5"/>
      <c r="I26" s="3"/>
      <c r="J26" s="3"/>
      <c r="K26" s="63"/>
      <c r="L26" s="210">
        <f t="shared" si="1"/>
        <v>0</v>
      </c>
      <c r="M26" s="45"/>
      <c r="N26" s="3"/>
      <c r="O26" s="3"/>
      <c r="P26" s="63"/>
      <c r="Q26" s="210">
        <f t="shared" si="2"/>
        <v>0</v>
      </c>
      <c r="R26" s="45"/>
      <c r="S26" s="3"/>
      <c r="T26" s="3"/>
      <c r="U26" s="63"/>
      <c r="V26" s="210">
        <f t="shared" si="3"/>
        <v>0</v>
      </c>
      <c r="W26" s="45"/>
      <c r="X26" s="3"/>
      <c r="Y26" s="3"/>
      <c r="Z26" s="472"/>
      <c r="AA26" s="210">
        <f t="shared" si="4"/>
        <v>0</v>
      </c>
      <c r="AB26" s="45"/>
      <c r="AC26" s="3"/>
      <c r="AD26" s="3"/>
      <c r="AE26" s="63"/>
      <c r="AF26" s="210">
        <f t="shared" si="5"/>
        <v>0</v>
      </c>
      <c r="AG26" s="45"/>
      <c r="AH26" s="3"/>
      <c r="AI26" s="3"/>
      <c r="AJ26" s="63"/>
      <c r="AK26" s="210">
        <v>113</v>
      </c>
      <c r="AL26" s="45">
        <v>83</v>
      </c>
      <c r="AM26" s="3"/>
      <c r="AN26" s="3"/>
      <c r="AO26" s="63"/>
      <c r="AP26" s="210">
        <f t="shared" si="6"/>
        <v>83</v>
      </c>
      <c r="AQ26" s="45">
        <v>109</v>
      </c>
      <c r="AR26" s="3"/>
      <c r="AS26" s="3"/>
      <c r="AT26" s="63"/>
      <c r="AU26" s="210">
        <f t="shared" si="7"/>
        <v>109</v>
      </c>
      <c r="AV26" s="45"/>
      <c r="AW26" s="3"/>
      <c r="AX26" s="39"/>
      <c r="AY26" s="63"/>
      <c r="AZ26" s="210">
        <v>0</v>
      </c>
      <c r="BA26" s="45"/>
      <c r="BB26" s="3"/>
      <c r="BC26" s="3"/>
      <c r="BD26" s="63"/>
      <c r="BE26" s="210">
        <v>0</v>
      </c>
      <c r="BF26" s="45">
        <v>82</v>
      </c>
      <c r="BG26" s="3"/>
      <c r="BH26" s="3"/>
      <c r="BI26" s="63"/>
      <c r="BJ26" s="210">
        <f t="shared" si="8"/>
        <v>82</v>
      </c>
      <c r="BK26" s="462">
        <v>72.5</v>
      </c>
      <c r="BL26" s="258">
        <v>0</v>
      </c>
      <c r="BM26" s="258">
        <v>67.5</v>
      </c>
      <c r="BN26" s="91">
        <v>0</v>
      </c>
      <c r="BO26" s="82">
        <f t="shared" si="9"/>
        <v>600</v>
      </c>
      <c r="BP26" s="56">
        <v>25</v>
      </c>
      <c r="BQ26" s="45">
        <v>146</v>
      </c>
      <c r="BR26" s="3"/>
      <c r="BS26" s="3"/>
      <c r="BT26" s="63"/>
      <c r="BU26" s="467">
        <f t="shared" si="10"/>
        <v>146</v>
      </c>
      <c r="BV26" s="5"/>
      <c r="BW26" s="3"/>
      <c r="BX26" s="3"/>
      <c r="BY26" s="63"/>
      <c r="BZ26" s="210">
        <f t="shared" si="11"/>
        <v>0</v>
      </c>
      <c r="CA26" s="45">
        <v>115</v>
      </c>
      <c r="CB26" s="3"/>
      <c r="CC26" s="3"/>
      <c r="CD26" s="63"/>
      <c r="CE26" s="210">
        <f t="shared" si="12"/>
        <v>115</v>
      </c>
      <c r="CF26" s="45"/>
      <c r="CG26" s="3"/>
      <c r="CH26" s="3"/>
      <c r="CI26" s="63"/>
      <c r="CJ26" s="210">
        <f t="shared" si="13"/>
        <v>0</v>
      </c>
      <c r="CK26" s="45"/>
      <c r="CL26" s="3"/>
      <c r="CM26" s="3"/>
      <c r="CN26" s="63"/>
      <c r="CO26" s="210">
        <f t="shared" si="14"/>
        <v>0</v>
      </c>
      <c r="CP26" s="45"/>
      <c r="CQ26" s="3"/>
      <c r="CR26" s="6"/>
      <c r="CS26" s="198"/>
      <c r="CT26" s="210">
        <v>114</v>
      </c>
      <c r="CU26" s="45"/>
      <c r="CV26" s="3"/>
      <c r="CW26" s="3"/>
      <c r="CX26" s="63"/>
      <c r="CY26" s="210">
        <f t="shared" si="15"/>
        <v>0</v>
      </c>
      <c r="CZ26" s="45"/>
      <c r="DA26" s="3"/>
      <c r="DB26" s="3"/>
      <c r="DC26" s="63"/>
      <c r="DD26" s="210">
        <f t="shared" si="16"/>
        <v>0</v>
      </c>
      <c r="DE26" s="46"/>
      <c r="DF26" s="3"/>
      <c r="DG26" s="3"/>
      <c r="DH26" s="63"/>
      <c r="DI26" s="210">
        <v>128</v>
      </c>
      <c r="DJ26" s="45"/>
      <c r="DK26" s="3"/>
      <c r="DL26" s="3"/>
      <c r="DM26" s="63"/>
      <c r="DN26" s="210">
        <v>0</v>
      </c>
      <c r="DO26" s="45"/>
      <c r="DP26" s="3"/>
      <c r="DQ26" s="3"/>
      <c r="DR26" s="63"/>
      <c r="DS26" s="210">
        <f t="shared" si="17"/>
        <v>0</v>
      </c>
      <c r="DT26" s="258">
        <v>150</v>
      </c>
      <c r="DU26" s="258">
        <v>0</v>
      </c>
      <c r="DV26" s="258">
        <v>0</v>
      </c>
      <c r="DW26" s="258">
        <v>0</v>
      </c>
      <c r="DX26" s="59">
        <f t="shared" si="18"/>
        <v>653</v>
      </c>
      <c r="DY26" s="57">
        <v>20</v>
      </c>
      <c r="DZ26" s="484">
        <f t="shared" si="19"/>
        <v>1253</v>
      </c>
      <c r="EA26" s="97">
        <v>22</v>
      </c>
    </row>
    <row r="27" spans="1:131" ht="16.5" customHeight="1">
      <c r="A27" s="13">
        <v>23</v>
      </c>
      <c r="B27" s="15" t="s">
        <v>62</v>
      </c>
      <c r="C27" s="19"/>
      <c r="D27" s="20"/>
      <c r="E27" s="20"/>
      <c r="F27" s="64"/>
      <c r="G27" s="467">
        <f t="shared" si="0"/>
        <v>0</v>
      </c>
      <c r="H27" s="5"/>
      <c r="I27" s="3"/>
      <c r="J27" s="3"/>
      <c r="K27" s="63"/>
      <c r="L27" s="210">
        <f t="shared" si="1"/>
        <v>0</v>
      </c>
      <c r="M27" s="45"/>
      <c r="N27" s="3"/>
      <c r="O27" s="3"/>
      <c r="P27" s="63"/>
      <c r="Q27" s="210">
        <f t="shared" si="2"/>
        <v>0</v>
      </c>
      <c r="R27" s="45"/>
      <c r="S27" s="3"/>
      <c r="T27" s="3"/>
      <c r="U27" s="63"/>
      <c r="V27" s="210">
        <f t="shared" si="3"/>
        <v>0</v>
      </c>
      <c r="W27" s="45">
        <v>114</v>
      </c>
      <c r="X27" s="3">
        <v>111</v>
      </c>
      <c r="Y27" s="3"/>
      <c r="Z27" s="472"/>
      <c r="AA27" s="210">
        <f t="shared" si="4"/>
        <v>225</v>
      </c>
      <c r="AB27" s="44"/>
      <c r="AC27" s="20"/>
      <c r="AD27" s="20"/>
      <c r="AE27" s="64"/>
      <c r="AF27" s="210">
        <f t="shared" si="5"/>
        <v>0</v>
      </c>
      <c r="AG27" s="44"/>
      <c r="AH27" s="20"/>
      <c r="AI27" s="20"/>
      <c r="AJ27" s="64"/>
      <c r="AK27" s="210">
        <v>143</v>
      </c>
      <c r="AL27" s="44">
        <v>75</v>
      </c>
      <c r="AM27" s="20"/>
      <c r="AN27" s="20"/>
      <c r="AO27" s="64"/>
      <c r="AP27" s="210">
        <f t="shared" si="6"/>
        <v>75</v>
      </c>
      <c r="AQ27" s="50">
        <v>108</v>
      </c>
      <c r="AR27" s="28"/>
      <c r="AS27" s="28"/>
      <c r="AT27" s="95"/>
      <c r="AU27" s="210">
        <f t="shared" si="7"/>
        <v>108</v>
      </c>
      <c r="AV27" s="50"/>
      <c r="AW27" s="28"/>
      <c r="AX27" s="28"/>
      <c r="AY27" s="95"/>
      <c r="AZ27" s="210">
        <v>112</v>
      </c>
      <c r="BA27" s="50"/>
      <c r="BB27" s="28"/>
      <c r="BC27" s="28"/>
      <c r="BD27" s="95"/>
      <c r="BE27" s="210">
        <v>0</v>
      </c>
      <c r="BF27" s="50"/>
      <c r="BG27" s="28"/>
      <c r="BH27" s="28"/>
      <c r="BI27" s="95"/>
      <c r="BJ27" s="210">
        <f t="shared" si="8"/>
        <v>0</v>
      </c>
      <c r="BK27" s="462">
        <v>0</v>
      </c>
      <c r="BL27" s="258">
        <v>0</v>
      </c>
      <c r="BM27" s="258">
        <v>0</v>
      </c>
      <c r="BN27" s="91">
        <v>0</v>
      </c>
      <c r="BO27" s="82">
        <f t="shared" si="9"/>
        <v>663</v>
      </c>
      <c r="BP27" s="56">
        <v>23</v>
      </c>
      <c r="BQ27" s="50">
        <v>60</v>
      </c>
      <c r="BR27" s="28"/>
      <c r="BS27" s="28"/>
      <c r="BT27" s="95"/>
      <c r="BU27" s="467">
        <f t="shared" si="10"/>
        <v>60</v>
      </c>
      <c r="BV27" s="5"/>
      <c r="BW27" s="3"/>
      <c r="BX27" s="3"/>
      <c r="BY27" s="63"/>
      <c r="BZ27" s="210">
        <f t="shared" si="11"/>
        <v>0</v>
      </c>
      <c r="CA27" s="50">
        <v>60</v>
      </c>
      <c r="CB27" s="28"/>
      <c r="CC27" s="28"/>
      <c r="CD27" s="95"/>
      <c r="CE27" s="210">
        <f t="shared" si="12"/>
        <v>60</v>
      </c>
      <c r="CF27" s="45"/>
      <c r="CG27" s="3"/>
      <c r="CH27" s="3"/>
      <c r="CI27" s="63"/>
      <c r="CJ27" s="210">
        <f t="shared" si="13"/>
        <v>0</v>
      </c>
      <c r="CK27" s="45"/>
      <c r="CL27" s="3"/>
      <c r="CM27" s="3"/>
      <c r="CN27" s="63"/>
      <c r="CO27" s="210">
        <f t="shared" si="14"/>
        <v>0</v>
      </c>
      <c r="CP27" s="50"/>
      <c r="CQ27" s="28"/>
      <c r="CR27" s="29"/>
      <c r="CS27" s="474"/>
      <c r="CT27" s="210">
        <v>51</v>
      </c>
      <c r="CU27" s="50">
        <v>71.5</v>
      </c>
      <c r="CV27" s="28"/>
      <c r="CW27" s="28"/>
      <c r="CX27" s="95"/>
      <c r="CY27" s="210">
        <f t="shared" si="15"/>
        <v>71.5</v>
      </c>
      <c r="CZ27" s="50"/>
      <c r="DA27" s="28"/>
      <c r="DB27" s="28"/>
      <c r="DC27" s="95"/>
      <c r="DD27" s="210">
        <f t="shared" si="16"/>
        <v>0</v>
      </c>
      <c r="DE27" s="50"/>
      <c r="DF27" s="28"/>
      <c r="DG27" s="28"/>
      <c r="DH27" s="95"/>
      <c r="DI27" s="210">
        <v>59</v>
      </c>
      <c r="DJ27" s="50"/>
      <c r="DK27" s="95"/>
      <c r="DL27" s="28"/>
      <c r="DM27" s="95"/>
      <c r="DN27" s="210">
        <v>0</v>
      </c>
      <c r="DO27" s="50"/>
      <c r="DP27" s="28"/>
      <c r="DQ27" s="28"/>
      <c r="DR27" s="95"/>
      <c r="DS27" s="210">
        <f t="shared" si="17"/>
        <v>0</v>
      </c>
      <c r="DT27" s="258">
        <v>0</v>
      </c>
      <c r="DU27" s="258">
        <v>0</v>
      </c>
      <c r="DV27" s="258">
        <v>0</v>
      </c>
      <c r="DW27" s="258">
        <v>0</v>
      </c>
      <c r="DX27" s="59">
        <f t="shared" si="18"/>
        <v>301.5</v>
      </c>
      <c r="DY27" s="57">
        <v>22</v>
      </c>
      <c r="DZ27" s="484">
        <f t="shared" si="19"/>
        <v>964.5</v>
      </c>
      <c r="EA27" s="97">
        <v>23</v>
      </c>
    </row>
    <row r="28" spans="1:131" ht="16.5" customHeight="1">
      <c r="A28" s="13">
        <v>24</v>
      </c>
      <c r="B28" s="16" t="s">
        <v>8</v>
      </c>
      <c r="C28" s="3">
        <v>76</v>
      </c>
      <c r="D28" s="3">
        <v>58</v>
      </c>
      <c r="E28" s="3"/>
      <c r="F28" s="198"/>
      <c r="G28" s="467">
        <f t="shared" si="0"/>
        <v>134</v>
      </c>
      <c r="H28" s="5">
        <v>107</v>
      </c>
      <c r="I28" s="3"/>
      <c r="J28" s="3"/>
      <c r="K28" s="63"/>
      <c r="L28" s="210">
        <f t="shared" si="1"/>
        <v>107</v>
      </c>
      <c r="M28" s="45">
        <v>104</v>
      </c>
      <c r="N28" s="3">
        <v>82</v>
      </c>
      <c r="O28" s="3"/>
      <c r="P28" s="63"/>
      <c r="Q28" s="210">
        <f t="shared" si="2"/>
        <v>186</v>
      </c>
      <c r="R28" s="45">
        <v>112</v>
      </c>
      <c r="S28" s="3"/>
      <c r="T28" s="3"/>
      <c r="U28" s="63"/>
      <c r="V28" s="210">
        <f t="shared" si="3"/>
        <v>112</v>
      </c>
      <c r="W28" s="45"/>
      <c r="X28" s="3"/>
      <c r="Y28" s="3"/>
      <c r="Z28" s="472"/>
      <c r="AA28" s="210">
        <f t="shared" si="4"/>
        <v>0</v>
      </c>
      <c r="AB28" s="45">
        <v>107</v>
      </c>
      <c r="AC28" s="3"/>
      <c r="AD28" s="3"/>
      <c r="AE28" s="198"/>
      <c r="AF28" s="210">
        <f t="shared" si="5"/>
        <v>107</v>
      </c>
      <c r="AG28" s="45"/>
      <c r="AH28" s="3"/>
      <c r="AI28" s="3"/>
      <c r="AJ28" s="63"/>
      <c r="AK28" s="210">
        <v>0</v>
      </c>
      <c r="AL28" s="45">
        <v>104</v>
      </c>
      <c r="AM28" s="3">
        <v>73</v>
      </c>
      <c r="AN28" s="3"/>
      <c r="AO28" s="63"/>
      <c r="AP28" s="210">
        <f t="shared" si="6"/>
        <v>177</v>
      </c>
      <c r="AQ28" s="46"/>
      <c r="AR28" s="39"/>
      <c r="AS28" s="39"/>
      <c r="AT28" s="94"/>
      <c r="AU28" s="210">
        <f t="shared" si="7"/>
        <v>0</v>
      </c>
      <c r="AV28" s="45"/>
      <c r="AW28" s="3"/>
      <c r="AX28" s="39"/>
      <c r="AY28" s="63"/>
      <c r="AZ28" s="210">
        <v>0</v>
      </c>
      <c r="BA28" s="45"/>
      <c r="BB28" s="3"/>
      <c r="BC28" s="3"/>
      <c r="BD28" s="63"/>
      <c r="BE28" s="210">
        <v>0</v>
      </c>
      <c r="BF28" s="45"/>
      <c r="BG28" s="3"/>
      <c r="BH28" s="3"/>
      <c r="BI28" s="63"/>
      <c r="BJ28" s="210">
        <f t="shared" si="8"/>
        <v>0</v>
      </c>
      <c r="BK28" s="462">
        <v>0</v>
      </c>
      <c r="BL28" s="258">
        <v>62.5</v>
      </c>
      <c r="BM28" s="258">
        <v>0</v>
      </c>
      <c r="BN28" s="91">
        <v>0</v>
      </c>
      <c r="BO28" s="82">
        <f t="shared" si="9"/>
        <v>885.5</v>
      </c>
      <c r="BP28" s="56">
        <v>21</v>
      </c>
      <c r="BQ28" s="45"/>
      <c r="BR28" s="3"/>
      <c r="BS28" s="3"/>
      <c r="BT28" s="63"/>
      <c r="BU28" s="467">
        <f t="shared" si="10"/>
        <v>0</v>
      </c>
      <c r="BV28" s="5"/>
      <c r="BW28" s="3"/>
      <c r="BX28" s="3"/>
      <c r="BY28" s="63"/>
      <c r="BZ28" s="210">
        <f t="shared" si="11"/>
        <v>0</v>
      </c>
      <c r="CA28" s="45"/>
      <c r="CB28" s="3"/>
      <c r="CC28" s="3"/>
      <c r="CD28" s="63"/>
      <c r="CE28" s="210">
        <f t="shared" si="12"/>
        <v>0</v>
      </c>
      <c r="CF28" s="45"/>
      <c r="CG28" s="3"/>
      <c r="CH28" s="3"/>
      <c r="CI28" s="63"/>
      <c r="CJ28" s="210">
        <f t="shared" si="13"/>
        <v>0</v>
      </c>
      <c r="CK28" s="45"/>
      <c r="CL28" s="3"/>
      <c r="CM28" s="3"/>
      <c r="CN28" s="63"/>
      <c r="CO28" s="210">
        <f t="shared" si="14"/>
        <v>0</v>
      </c>
      <c r="CP28" s="45"/>
      <c r="CQ28" s="3"/>
      <c r="CR28" s="6"/>
      <c r="CS28" s="198"/>
      <c r="CT28" s="210">
        <v>77</v>
      </c>
      <c r="CU28" s="45"/>
      <c r="CV28" s="3"/>
      <c r="CW28" s="3"/>
      <c r="CX28" s="63"/>
      <c r="CY28" s="210">
        <f t="shared" si="15"/>
        <v>0</v>
      </c>
      <c r="CZ28" s="45"/>
      <c r="DA28" s="3"/>
      <c r="DB28" s="3"/>
      <c r="DC28" s="63"/>
      <c r="DD28" s="210">
        <f t="shared" si="16"/>
        <v>0</v>
      </c>
      <c r="DE28" s="45"/>
      <c r="DF28" s="3"/>
      <c r="DG28" s="3"/>
      <c r="DH28" s="63"/>
      <c r="DI28" s="210">
        <v>0</v>
      </c>
      <c r="DJ28" s="45"/>
      <c r="DK28" s="3"/>
      <c r="DL28" s="3"/>
      <c r="DM28" s="63"/>
      <c r="DN28" s="210">
        <v>0</v>
      </c>
      <c r="DO28" s="45"/>
      <c r="DP28" s="3"/>
      <c r="DQ28" s="3"/>
      <c r="DR28" s="63"/>
      <c r="DS28" s="210">
        <f t="shared" si="17"/>
        <v>0</v>
      </c>
      <c r="DT28" s="258">
        <v>0</v>
      </c>
      <c r="DU28" s="258">
        <v>0</v>
      </c>
      <c r="DV28" s="258">
        <v>0</v>
      </c>
      <c r="DW28" s="258">
        <v>0</v>
      </c>
      <c r="DX28" s="59">
        <f t="shared" si="18"/>
        <v>77</v>
      </c>
      <c r="DY28" s="57">
        <v>25</v>
      </c>
      <c r="DZ28" s="484">
        <f t="shared" si="19"/>
        <v>962.5</v>
      </c>
      <c r="EA28" s="97">
        <v>24</v>
      </c>
    </row>
    <row r="29" spans="1:131" ht="16.5" customHeight="1">
      <c r="A29" s="194">
        <v>25</v>
      </c>
      <c r="B29" s="17" t="s">
        <v>61</v>
      </c>
      <c r="C29" s="50">
        <v>74</v>
      </c>
      <c r="D29" s="28"/>
      <c r="E29" s="28"/>
      <c r="F29" s="474"/>
      <c r="G29" s="467">
        <f t="shared" si="0"/>
        <v>74</v>
      </c>
      <c r="H29" s="5">
        <v>120</v>
      </c>
      <c r="I29" s="3"/>
      <c r="J29" s="3"/>
      <c r="K29" s="63"/>
      <c r="L29" s="210">
        <f t="shared" si="1"/>
        <v>120</v>
      </c>
      <c r="M29" s="45"/>
      <c r="N29" s="3"/>
      <c r="O29" s="3"/>
      <c r="P29" s="63"/>
      <c r="Q29" s="210">
        <f t="shared" si="2"/>
        <v>0</v>
      </c>
      <c r="R29" s="45">
        <v>143</v>
      </c>
      <c r="S29" s="3"/>
      <c r="T29" s="3"/>
      <c r="U29" s="63"/>
      <c r="V29" s="210">
        <f t="shared" si="3"/>
        <v>143</v>
      </c>
      <c r="W29" s="45"/>
      <c r="X29" s="3"/>
      <c r="Y29" s="3"/>
      <c r="Z29" s="472"/>
      <c r="AA29" s="210">
        <f t="shared" si="4"/>
        <v>0</v>
      </c>
      <c r="AB29" s="50">
        <v>120</v>
      </c>
      <c r="AC29" s="28"/>
      <c r="AD29" s="28"/>
      <c r="AE29" s="474"/>
      <c r="AF29" s="210">
        <f t="shared" si="5"/>
        <v>120</v>
      </c>
      <c r="AG29" s="50"/>
      <c r="AH29" s="28"/>
      <c r="AI29" s="28"/>
      <c r="AJ29" s="95"/>
      <c r="AK29" s="210">
        <v>105</v>
      </c>
      <c r="AL29" s="50"/>
      <c r="AM29" s="28"/>
      <c r="AN29" s="28"/>
      <c r="AO29" s="95"/>
      <c r="AP29" s="210">
        <f t="shared" si="6"/>
        <v>0</v>
      </c>
      <c r="AQ29" s="48">
        <v>118</v>
      </c>
      <c r="AR29" s="26"/>
      <c r="AS29" s="26"/>
      <c r="AT29" s="93"/>
      <c r="AU29" s="210">
        <f t="shared" si="7"/>
        <v>118</v>
      </c>
      <c r="AV29" s="48"/>
      <c r="AW29" s="58"/>
      <c r="AX29" s="26"/>
      <c r="AY29" s="93"/>
      <c r="AZ29" s="210">
        <v>0</v>
      </c>
      <c r="BA29" s="48"/>
      <c r="BB29" s="26"/>
      <c r="BC29" s="26"/>
      <c r="BD29" s="93"/>
      <c r="BE29" s="210">
        <v>106</v>
      </c>
      <c r="BF29" s="48">
        <v>87</v>
      </c>
      <c r="BG29" s="26"/>
      <c r="BH29" s="26"/>
      <c r="BI29" s="93"/>
      <c r="BJ29" s="210">
        <f t="shared" si="8"/>
        <v>87</v>
      </c>
      <c r="BK29" s="462">
        <v>0</v>
      </c>
      <c r="BL29" s="258">
        <v>52.5</v>
      </c>
      <c r="BM29" s="258">
        <v>0</v>
      </c>
      <c r="BN29" s="91">
        <v>0</v>
      </c>
      <c r="BO29" s="82">
        <f t="shared" si="9"/>
        <v>925.5</v>
      </c>
      <c r="BP29" s="56">
        <v>20</v>
      </c>
      <c r="BQ29" s="48"/>
      <c r="BR29" s="26"/>
      <c r="BS29" s="26"/>
      <c r="BT29" s="93"/>
      <c r="BU29" s="467">
        <f t="shared" si="10"/>
        <v>0</v>
      </c>
      <c r="BV29" s="5"/>
      <c r="BW29" s="3"/>
      <c r="BX29" s="3"/>
      <c r="BY29" s="63"/>
      <c r="BZ29" s="210">
        <f t="shared" si="11"/>
        <v>0</v>
      </c>
      <c r="CA29" s="48"/>
      <c r="CB29" s="26"/>
      <c r="CC29" s="26"/>
      <c r="CD29" s="93"/>
      <c r="CE29" s="210">
        <f t="shared" si="12"/>
        <v>0</v>
      </c>
      <c r="CF29" s="45"/>
      <c r="CG29" s="3"/>
      <c r="CH29" s="3"/>
      <c r="CI29" s="63"/>
      <c r="CJ29" s="210">
        <f t="shared" si="13"/>
        <v>0</v>
      </c>
      <c r="CK29" s="45"/>
      <c r="CL29" s="3"/>
      <c r="CM29" s="3"/>
      <c r="CN29" s="63"/>
      <c r="CO29" s="210">
        <f t="shared" si="14"/>
        <v>0</v>
      </c>
      <c r="CP29" s="48"/>
      <c r="CQ29" s="26"/>
      <c r="CR29" s="465"/>
      <c r="CS29" s="473"/>
      <c r="CT29" s="210">
        <v>0</v>
      </c>
      <c r="CU29" s="48"/>
      <c r="CV29" s="26"/>
      <c r="CW29" s="26"/>
      <c r="CX29" s="93"/>
      <c r="CY29" s="210">
        <f t="shared" si="15"/>
        <v>0</v>
      </c>
      <c r="CZ29" s="48"/>
      <c r="DA29" s="26"/>
      <c r="DB29" s="26"/>
      <c r="DC29" s="93"/>
      <c r="DD29" s="210">
        <f t="shared" si="16"/>
        <v>0</v>
      </c>
      <c r="DE29" s="48"/>
      <c r="DF29" s="26"/>
      <c r="DG29" s="26"/>
      <c r="DH29" s="93"/>
      <c r="DI29" s="210">
        <v>0</v>
      </c>
      <c r="DJ29" s="48"/>
      <c r="DK29" s="26"/>
      <c r="DL29" s="26"/>
      <c r="DM29" s="93"/>
      <c r="DN29" s="210">
        <v>0</v>
      </c>
      <c r="DO29" s="48"/>
      <c r="DP29" s="26"/>
      <c r="DQ29" s="26"/>
      <c r="DR29" s="93"/>
      <c r="DS29" s="210">
        <f t="shared" si="17"/>
        <v>0</v>
      </c>
      <c r="DT29" s="258">
        <v>0</v>
      </c>
      <c r="DU29" s="258">
        <v>0</v>
      </c>
      <c r="DV29" s="258">
        <v>0</v>
      </c>
      <c r="DW29" s="258">
        <v>0</v>
      </c>
      <c r="DX29" s="59">
        <f t="shared" si="18"/>
        <v>0</v>
      </c>
      <c r="DY29" s="57">
        <v>26</v>
      </c>
      <c r="DZ29" s="484">
        <f t="shared" si="19"/>
        <v>925.5</v>
      </c>
      <c r="EA29" s="97">
        <v>25</v>
      </c>
    </row>
    <row r="30" spans="1:131" ht="16.5" customHeight="1">
      <c r="A30" s="13">
        <v>26</v>
      </c>
      <c r="B30" s="15" t="s">
        <v>39</v>
      </c>
      <c r="C30" s="5">
        <v>86</v>
      </c>
      <c r="D30" s="3"/>
      <c r="E30" s="3"/>
      <c r="F30" s="63"/>
      <c r="G30" s="467">
        <f t="shared" si="0"/>
        <v>86</v>
      </c>
      <c r="H30" s="5">
        <v>113</v>
      </c>
      <c r="I30" s="3"/>
      <c r="J30" s="3"/>
      <c r="K30" s="63"/>
      <c r="L30" s="210">
        <f t="shared" si="1"/>
        <v>113</v>
      </c>
      <c r="M30" s="45">
        <v>83</v>
      </c>
      <c r="N30" s="3"/>
      <c r="O30" s="3"/>
      <c r="P30" s="63"/>
      <c r="Q30" s="210">
        <f t="shared" si="2"/>
        <v>83</v>
      </c>
      <c r="R30" s="45">
        <v>110</v>
      </c>
      <c r="S30" s="3"/>
      <c r="T30" s="3"/>
      <c r="U30" s="63"/>
      <c r="V30" s="210">
        <f t="shared" si="3"/>
        <v>110</v>
      </c>
      <c r="W30" s="45"/>
      <c r="X30" s="3"/>
      <c r="Y30" s="3"/>
      <c r="Z30" s="472"/>
      <c r="AA30" s="210">
        <f t="shared" si="4"/>
        <v>0</v>
      </c>
      <c r="AB30" s="45">
        <v>113</v>
      </c>
      <c r="AC30" s="3"/>
      <c r="AD30" s="3"/>
      <c r="AE30" s="63"/>
      <c r="AF30" s="210">
        <f t="shared" si="5"/>
        <v>113</v>
      </c>
      <c r="AG30" s="45"/>
      <c r="AH30" s="3"/>
      <c r="AI30" s="3"/>
      <c r="AJ30" s="63"/>
      <c r="AK30" s="210">
        <v>72</v>
      </c>
      <c r="AL30" s="45">
        <v>72</v>
      </c>
      <c r="AM30" s="3"/>
      <c r="AN30" s="3"/>
      <c r="AO30" s="63"/>
      <c r="AP30" s="210">
        <f t="shared" si="6"/>
        <v>72</v>
      </c>
      <c r="AQ30" s="50"/>
      <c r="AR30" s="28"/>
      <c r="AS30" s="28"/>
      <c r="AT30" s="95"/>
      <c r="AU30" s="210">
        <f t="shared" si="7"/>
        <v>0</v>
      </c>
      <c r="AV30" s="50"/>
      <c r="AW30" s="28"/>
      <c r="AX30" s="28"/>
      <c r="AY30" s="95"/>
      <c r="AZ30" s="210">
        <v>0</v>
      </c>
      <c r="BA30" s="50"/>
      <c r="BB30" s="28"/>
      <c r="BC30" s="28"/>
      <c r="BD30" s="95"/>
      <c r="BE30" s="210">
        <v>0</v>
      </c>
      <c r="BF30" s="50">
        <v>84</v>
      </c>
      <c r="BG30" s="28"/>
      <c r="BH30" s="28"/>
      <c r="BI30" s="95"/>
      <c r="BJ30" s="210">
        <f t="shared" si="8"/>
        <v>84</v>
      </c>
      <c r="BK30" s="462">
        <v>0</v>
      </c>
      <c r="BL30" s="258">
        <v>0</v>
      </c>
      <c r="BM30" s="258">
        <v>0</v>
      </c>
      <c r="BN30" s="91">
        <v>0</v>
      </c>
      <c r="BO30" s="82">
        <f t="shared" si="9"/>
        <v>733</v>
      </c>
      <c r="BP30" s="56">
        <v>22</v>
      </c>
      <c r="BQ30" s="50"/>
      <c r="BR30" s="28"/>
      <c r="BS30" s="28"/>
      <c r="BT30" s="95"/>
      <c r="BU30" s="467">
        <f t="shared" si="10"/>
        <v>0</v>
      </c>
      <c r="BV30" s="5"/>
      <c r="BW30" s="3"/>
      <c r="BX30" s="3"/>
      <c r="BY30" s="63"/>
      <c r="BZ30" s="210">
        <f t="shared" si="11"/>
        <v>0</v>
      </c>
      <c r="CA30" s="50"/>
      <c r="CB30" s="28"/>
      <c r="CC30" s="28"/>
      <c r="CD30" s="95"/>
      <c r="CE30" s="210">
        <f t="shared" si="12"/>
        <v>0</v>
      </c>
      <c r="CF30" s="45"/>
      <c r="CG30" s="3"/>
      <c r="CH30" s="3"/>
      <c r="CI30" s="63"/>
      <c r="CJ30" s="210">
        <f t="shared" si="13"/>
        <v>0</v>
      </c>
      <c r="CK30" s="45"/>
      <c r="CL30" s="3"/>
      <c r="CM30" s="3"/>
      <c r="CN30" s="63"/>
      <c r="CO30" s="210">
        <f t="shared" si="14"/>
        <v>0</v>
      </c>
      <c r="CP30" s="50"/>
      <c r="CQ30" s="28"/>
      <c r="CR30" s="29"/>
      <c r="CS30" s="474"/>
      <c r="CT30" s="210">
        <v>0</v>
      </c>
      <c r="CU30" s="50"/>
      <c r="CV30" s="28"/>
      <c r="CW30" s="28"/>
      <c r="CX30" s="95"/>
      <c r="CY30" s="210">
        <f t="shared" si="15"/>
        <v>0</v>
      </c>
      <c r="CZ30" s="50"/>
      <c r="DA30" s="28"/>
      <c r="DB30" s="28"/>
      <c r="DC30" s="95"/>
      <c r="DD30" s="210">
        <f t="shared" si="16"/>
        <v>0</v>
      </c>
      <c r="DE30" s="50"/>
      <c r="DF30" s="28"/>
      <c r="DG30" s="28"/>
      <c r="DH30" s="95"/>
      <c r="DI30" s="210">
        <v>0</v>
      </c>
      <c r="DJ30" s="50"/>
      <c r="DK30" s="28"/>
      <c r="DL30" s="28"/>
      <c r="DM30" s="95"/>
      <c r="DN30" s="210">
        <v>0</v>
      </c>
      <c r="DO30" s="50"/>
      <c r="DP30" s="28"/>
      <c r="DQ30" s="28"/>
      <c r="DR30" s="95"/>
      <c r="DS30" s="210">
        <f t="shared" si="17"/>
        <v>0</v>
      </c>
      <c r="DT30" s="258">
        <v>0</v>
      </c>
      <c r="DU30" s="258">
        <v>0</v>
      </c>
      <c r="DV30" s="258">
        <v>0</v>
      </c>
      <c r="DW30" s="258">
        <v>0</v>
      </c>
      <c r="DX30" s="59">
        <f t="shared" si="18"/>
        <v>0</v>
      </c>
      <c r="DY30" s="57">
        <v>27</v>
      </c>
      <c r="DZ30" s="484">
        <f t="shared" si="19"/>
        <v>733</v>
      </c>
      <c r="EA30" s="97">
        <v>26</v>
      </c>
    </row>
    <row r="31" spans="1:131" ht="16.5" customHeight="1">
      <c r="A31" s="13">
        <v>27</v>
      </c>
      <c r="B31" s="14" t="s">
        <v>4</v>
      </c>
      <c r="C31" s="19"/>
      <c r="D31" s="20"/>
      <c r="E31" s="20"/>
      <c r="F31" s="64"/>
      <c r="G31" s="467">
        <f t="shared" si="0"/>
        <v>0</v>
      </c>
      <c r="H31" s="5"/>
      <c r="I31" s="3"/>
      <c r="J31" s="3"/>
      <c r="K31" s="63"/>
      <c r="L31" s="210">
        <f t="shared" si="1"/>
        <v>0</v>
      </c>
      <c r="M31" s="45">
        <v>34</v>
      </c>
      <c r="N31" s="3"/>
      <c r="O31" s="3"/>
      <c r="P31" s="63"/>
      <c r="Q31" s="210">
        <f t="shared" si="2"/>
        <v>34</v>
      </c>
      <c r="R31" s="45"/>
      <c r="S31" s="3"/>
      <c r="T31" s="3"/>
      <c r="U31" s="63"/>
      <c r="V31" s="210">
        <f t="shared" si="3"/>
        <v>0</v>
      </c>
      <c r="W31" s="45"/>
      <c r="X31" s="3"/>
      <c r="Y31" s="3"/>
      <c r="Z31" s="472"/>
      <c r="AA31" s="210">
        <f t="shared" si="4"/>
        <v>0</v>
      </c>
      <c r="AB31" s="44"/>
      <c r="AC31" s="20"/>
      <c r="AD31" s="20"/>
      <c r="AE31" s="64"/>
      <c r="AF31" s="210">
        <f t="shared" si="5"/>
        <v>0</v>
      </c>
      <c r="AG31" s="44"/>
      <c r="AH31" s="20"/>
      <c r="AI31" s="20"/>
      <c r="AJ31" s="64"/>
      <c r="AK31" s="210">
        <v>0</v>
      </c>
      <c r="AL31" s="44"/>
      <c r="AM31" s="20"/>
      <c r="AN31" s="20"/>
      <c r="AO31" s="64"/>
      <c r="AP31" s="210">
        <f t="shared" si="6"/>
        <v>0</v>
      </c>
      <c r="AQ31" s="45"/>
      <c r="AR31" s="3"/>
      <c r="AS31" s="3"/>
      <c r="AT31" s="63"/>
      <c r="AU31" s="210">
        <f t="shared" si="7"/>
        <v>0</v>
      </c>
      <c r="AV31" s="45"/>
      <c r="AW31" s="3"/>
      <c r="AX31" s="3"/>
      <c r="AY31" s="63"/>
      <c r="AZ31" s="210">
        <v>0</v>
      </c>
      <c r="BA31" s="45"/>
      <c r="BB31" s="3"/>
      <c r="BC31" s="3"/>
      <c r="BD31" s="63"/>
      <c r="BE31" s="210">
        <v>0</v>
      </c>
      <c r="BF31" s="45"/>
      <c r="BG31" s="3"/>
      <c r="BH31" s="3"/>
      <c r="BI31" s="63"/>
      <c r="BJ31" s="210">
        <f t="shared" si="8"/>
        <v>0</v>
      </c>
      <c r="BK31" s="462">
        <v>0</v>
      </c>
      <c r="BL31" s="258">
        <v>0</v>
      </c>
      <c r="BM31" s="258">
        <v>0</v>
      </c>
      <c r="BN31" s="91">
        <v>0</v>
      </c>
      <c r="BO31" s="82">
        <f t="shared" si="9"/>
        <v>34</v>
      </c>
      <c r="BP31" s="56">
        <v>31</v>
      </c>
      <c r="BQ31" s="45">
        <v>48</v>
      </c>
      <c r="BR31" s="3"/>
      <c r="BS31" s="3"/>
      <c r="BT31" s="63"/>
      <c r="BU31" s="467">
        <f t="shared" si="10"/>
        <v>48</v>
      </c>
      <c r="BV31" s="5"/>
      <c r="BW31" s="3"/>
      <c r="BX31" s="3"/>
      <c r="BY31" s="63"/>
      <c r="BZ31" s="210">
        <f t="shared" si="11"/>
        <v>0</v>
      </c>
      <c r="CA31" s="45"/>
      <c r="CB31" s="3"/>
      <c r="CC31" s="3"/>
      <c r="CD31" s="63"/>
      <c r="CE31" s="210">
        <f t="shared" si="12"/>
        <v>0</v>
      </c>
      <c r="CF31" s="45"/>
      <c r="CG31" s="3"/>
      <c r="CH31" s="3"/>
      <c r="CI31" s="63"/>
      <c r="CJ31" s="210">
        <f t="shared" si="13"/>
        <v>0</v>
      </c>
      <c r="CK31" s="45"/>
      <c r="CL31" s="3"/>
      <c r="CM31" s="3"/>
      <c r="CN31" s="63"/>
      <c r="CO31" s="210">
        <f t="shared" si="14"/>
        <v>0</v>
      </c>
      <c r="CP31" s="45"/>
      <c r="CQ31" s="3"/>
      <c r="CR31" s="6"/>
      <c r="CS31" s="198"/>
      <c r="CT31" s="210">
        <v>50.5</v>
      </c>
      <c r="CU31" s="45"/>
      <c r="CV31" s="3"/>
      <c r="CW31" s="3"/>
      <c r="CX31" s="63"/>
      <c r="CY31" s="210">
        <f t="shared" si="15"/>
        <v>0</v>
      </c>
      <c r="CZ31" s="45">
        <v>60</v>
      </c>
      <c r="DA31" s="3"/>
      <c r="DB31" s="3"/>
      <c r="DC31" s="63"/>
      <c r="DD31" s="210">
        <f t="shared" si="16"/>
        <v>60</v>
      </c>
      <c r="DE31" s="45"/>
      <c r="DF31" s="3"/>
      <c r="DG31" s="39"/>
      <c r="DH31" s="63"/>
      <c r="DI31" s="210">
        <v>53.5</v>
      </c>
      <c r="DJ31" s="45"/>
      <c r="DK31" s="3"/>
      <c r="DL31" s="3"/>
      <c r="DM31" s="63"/>
      <c r="DN31" s="210">
        <v>55.5</v>
      </c>
      <c r="DO31" s="45"/>
      <c r="DP31" s="3"/>
      <c r="DQ31" s="3"/>
      <c r="DR31" s="63"/>
      <c r="DS31" s="210">
        <f t="shared" si="17"/>
        <v>0</v>
      </c>
      <c r="DT31" s="258">
        <v>0</v>
      </c>
      <c r="DU31" s="258">
        <v>0</v>
      </c>
      <c r="DV31" s="258">
        <v>0</v>
      </c>
      <c r="DW31" s="258">
        <v>0</v>
      </c>
      <c r="DX31" s="59">
        <f t="shared" si="18"/>
        <v>267.5</v>
      </c>
      <c r="DY31" s="57">
        <v>24</v>
      </c>
      <c r="DZ31" s="484">
        <f t="shared" si="19"/>
        <v>301.5</v>
      </c>
      <c r="EA31" s="97">
        <v>27</v>
      </c>
    </row>
    <row r="32" spans="1:131" ht="16.5" customHeight="1">
      <c r="A32" s="13">
        <v>28</v>
      </c>
      <c r="B32" s="14" t="s">
        <v>52</v>
      </c>
      <c r="C32" s="5">
        <v>56</v>
      </c>
      <c r="D32" s="3"/>
      <c r="E32" s="3"/>
      <c r="F32" s="63"/>
      <c r="G32" s="467">
        <f t="shared" si="0"/>
        <v>56</v>
      </c>
      <c r="H32" s="5">
        <v>103</v>
      </c>
      <c r="I32" s="3"/>
      <c r="J32" s="3"/>
      <c r="K32" s="63"/>
      <c r="L32" s="210">
        <f t="shared" si="1"/>
        <v>103</v>
      </c>
      <c r="M32" s="45"/>
      <c r="N32" s="3"/>
      <c r="O32" s="3"/>
      <c r="P32" s="63"/>
      <c r="Q32" s="210">
        <f t="shared" si="2"/>
        <v>0</v>
      </c>
      <c r="R32" s="45"/>
      <c r="S32" s="3"/>
      <c r="T32" s="3"/>
      <c r="U32" s="63"/>
      <c r="V32" s="210">
        <f t="shared" si="3"/>
        <v>0</v>
      </c>
      <c r="W32" s="45"/>
      <c r="X32" s="3"/>
      <c r="Y32" s="3"/>
      <c r="Z32" s="472"/>
      <c r="AA32" s="210">
        <f t="shared" si="4"/>
        <v>0</v>
      </c>
      <c r="AB32" s="45">
        <v>103</v>
      </c>
      <c r="AC32" s="3"/>
      <c r="AD32" s="3"/>
      <c r="AE32" s="63"/>
      <c r="AF32" s="210">
        <f t="shared" si="5"/>
        <v>103</v>
      </c>
      <c r="AG32" s="45"/>
      <c r="AH32" s="3"/>
      <c r="AI32" s="3"/>
      <c r="AJ32" s="63"/>
      <c r="AK32" s="210">
        <v>0</v>
      </c>
      <c r="AL32" s="45"/>
      <c r="AM32" s="3"/>
      <c r="AN32" s="3"/>
      <c r="AO32" s="63"/>
      <c r="AP32" s="210">
        <f t="shared" si="6"/>
        <v>0</v>
      </c>
      <c r="AQ32" s="45"/>
      <c r="AR32" s="3"/>
      <c r="AS32" s="3"/>
      <c r="AT32" s="63"/>
      <c r="AU32" s="210">
        <f t="shared" si="7"/>
        <v>0</v>
      </c>
      <c r="AV32" s="45"/>
      <c r="AW32" s="3"/>
      <c r="AX32" s="3"/>
      <c r="AY32" s="63"/>
      <c r="AZ32" s="210">
        <v>0</v>
      </c>
      <c r="BA32" s="45"/>
      <c r="BB32" s="3"/>
      <c r="BC32" s="3"/>
      <c r="BD32" s="63"/>
      <c r="BE32" s="210">
        <v>0</v>
      </c>
      <c r="BF32" s="45"/>
      <c r="BG32" s="3"/>
      <c r="BH32" s="3"/>
      <c r="BI32" s="63"/>
      <c r="BJ32" s="210">
        <f t="shared" si="8"/>
        <v>0</v>
      </c>
      <c r="BK32" s="462">
        <v>0</v>
      </c>
      <c r="BL32" s="258">
        <v>0</v>
      </c>
      <c r="BM32" s="258">
        <v>0</v>
      </c>
      <c r="BN32" s="91">
        <v>0</v>
      </c>
      <c r="BO32" s="82">
        <f t="shared" si="9"/>
        <v>262</v>
      </c>
      <c r="BP32" s="56">
        <v>26</v>
      </c>
      <c r="BQ32" s="45"/>
      <c r="BR32" s="3"/>
      <c r="BS32" s="3"/>
      <c r="BT32" s="63"/>
      <c r="BU32" s="467">
        <f t="shared" si="10"/>
        <v>0</v>
      </c>
      <c r="BV32" s="5"/>
      <c r="BW32" s="3"/>
      <c r="BX32" s="3"/>
      <c r="BY32" s="63"/>
      <c r="BZ32" s="210">
        <f t="shared" si="11"/>
        <v>0</v>
      </c>
      <c r="CA32" s="45"/>
      <c r="CB32" s="3"/>
      <c r="CC32" s="3"/>
      <c r="CD32" s="63"/>
      <c r="CE32" s="210">
        <f t="shared" si="12"/>
        <v>0</v>
      </c>
      <c r="CF32" s="45"/>
      <c r="CG32" s="3"/>
      <c r="CH32" s="3"/>
      <c r="CI32" s="63"/>
      <c r="CJ32" s="210">
        <f t="shared" si="13"/>
        <v>0</v>
      </c>
      <c r="CK32" s="45"/>
      <c r="CL32" s="3"/>
      <c r="CM32" s="3"/>
      <c r="CN32" s="63"/>
      <c r="CO32" s="210">
        <f t="shared" si="14"/>
        <v>0</v>
      </c>
      <c r="CP32" s="45"/>
      <c r="CQ32" s="3"/>
      <c r="CR32" s="6"/>
      <c r="CS32" s="198"/>
      <c r="CT32" s="210">
        <v>0</v>
      </c>
      <c r="CU32" s="45"/>
      <c r="CV32" s="3"/>
      <c r="CW32" s="3"/>
      <c r="CX32" s="63"/>
      <c r="CY32" s="210">
        <f t="shared" si="15"/>
        <v>0</v>
      </c>
      <c r="CZ32" s="45"/>
      <c r="DA32" s="3"/>
      <c r="DB32" s="3"/>
      <c r="DC32" s="63"/>
      <c r="DD32" s="210">
        <f t="shared" si="16"/>
        <v>0</v>
      </c>
      <c r="DE32" s="45"/>
      <c r="DF32" s="3"/>
      <c r="DG32" s="3"/>
      <c r="DH32" s="63"/>
      <c r="DI32" s="210">
        <v>0</v>
      </c>
      <c r="DJ32" s="45"/>
      <c r="DK32" s="3"/>
      <c r="DL32" s="3"/>
      <c r="DM32" s="63"/>
      <c r="DN32" s="210">
        <v>0</v>
      </c>
      <c r="DO32" s="45"/>
      <c r="DP32" s="3"/>
      <c r="DQ32" s="3"/>
      <c r="DR32" s="63"/>
      <c r="DS32" s="210">
        <f t="shared" si="17"/>
        <v>0</v>
      </c>
      <c r="DT32" s="258">
        <v>0</v>
      </c>
      <c r="DU32" s="258">
        <v>0</v>
      </c>
      <c r="DV32" s="258">
        <v>0</v>
      </c>
      <c r="DW32" s="258">
        <v>0</v>
      </c>
      <c r="DX32" s="59">
        <f t="shared" si="18"/>
        <v>0</v>
      </c>
      <c r="DY32" s="57">
        <v>28</v>
      </c>
      <c r="DZ32" s="484">
        <f t="shared" si="19"/>
        <v>262</v>
      </c>
      <c r="EA32" s="97">
        <v>28</v>
      </c>
    </row>
    <row r="33" spans="1:131" ht="16.5" customHeight="1">
      <c r="A33" s="194">
        <v>29</v>
      </c>
      <c r="B33" s="17" t="s">
        <v>36</v>
      </c>
      <c r="C33" s="25">
        <v>79</v>
      </c>
      <c r="D33" s="26"/>
      <c r="E33" s="26"/>
      <c r="F33" s="93"/>
      <c r="G33" s="467">
        <f t="shared" si="0"/>
        <v>79</v>
      </c>
      <c r="H33" s="5"/>
      <c r="I33" s="3"/>
      <c r="J33" s="3"/>
      <c r="K33" s="63"/>
      <c r="L33" s="210">
        <f t="shared" si="1"/>
        <v>0</v>
      </c>
      <c r="M33" s="45">
        <v>61</v>
      </c>
      <c r="N33" s="3"/>
      <c r="O33" s="3"/>
      <c r="P33" s="63"/>
      <c r="Q33" s="210">
        <f t="shared" si="2"/>
        <v>61</v>
      </c>
      <c r="R33" s="45"/>
      <c r="S33" s="3"/>
      <c r="T33" s="3"/>
      <c r="U33" s="63"/>
      <c r="V33" s="210">
        <f t="shared" si="3"/>
        <v>0</v>
      </c>
      <c r="W33" s="45"/>
      <c r="X33" s="3"/>
      <c r="Y33" s="3"/>
      <c r="Z33" s="472"/>
      <c r="AA33" s="210">
        <f t="shared" si="4"/>
        <v>0</v>
      </c>
      <c r="AB33" s="48"/>
      <c r="AC33" s="26"/>
      <c r="AD33" s="26"/>
      <c r="AE33" s="93"/>
      <c r="AF33" s="210">
        <f t="shared" si="5"/>
        <v>0</v>
      </c>
      <c r="AG33" s="48"/>
      <c r="AH33" s="26"/>
      <c r="AI33" s="26"/>
      <c r="AJ33" s="93"/>
      <c r="AK33" s="210">
        <v>0</v>
      </c>
      <c r="AL33" s="48"/>
      <c r="AM33" s="26"/>
      <c r="AN33" s="26"/>
      <c r="AO33" s="93"/>
      <c r="AP33" s="210">
        <f t="shared" si="6"/>
        <v>0</v>
      </c>
      <c r="AQ33" s="48"/>
      <c r="AR33" s="26"/>
      <c r="AS33" s="26"/>
      <c r="AT33" s="93"/>
      <c r="AU33" s="210">
        <f t="shared" si="7"/>
        <v>0</v>
      </c>
      <c r="AV33" s="48"/>
      <c r="AW33" s="26"/>
      <c r="AX33" s="26"/>
      <c r="AY33" s="93"/>
      <c r="AZ33" s="210">
        <v>0</v>
      </c>
      <c r="BA33" s="48"/>
      <c r="BB33" s="26"/>
      <c r="BC33" s="26"/>
      <c r="BD33" s="93"/>
      <c r="BE33" s="210">
        <v>0</v>
      </c>
      <c r="BF33" s="48"/>
      <c r="BG33" s="26"/>
      <c r="BH33" s="26"/>
      <c r="BI33" s="93"/>
      <c r="BJ33" s="210">
        <f t="shared" si="8"/>
        <v>0</v>
      </c>
      <c r="BK33" s="462">
        <v>0</v>
      </c>
      <c r="BL33" s="258">
        <v>0</v>
      </c>
      <c r="BM33" s="258">
        <v>0</v>
      </c>
      <c r="BN33" s="91">
        <v>0</v>
      </c>
      <c r="BO33" s="82">
        <f t="shared" si="9"/>
        <v>140</v>
      </c>
      <c r="BP33" s="56">
        <v>28</v>
      </c>
      <c r="BQ33" s="48"/>
      <c r="BR33" s="26"/>
      <c r="BS33" s="26"/>
      <c r="BT33" s="93"/>
      <c r="BU33" s="467">
        <f t="shared" si="10"/>
        <v>0</v>
      </c>
      <c r="BV33" s="5"/>
      <c r="BW33" s="3"/>
      <c r="BX33" s="3"/>
      <c r="BY33" s="63"/>
      <c r="BZ33" s="210">
        <f t="shared" si="11"/>
        <v>0</v>
      </c>
      <c r="CA33" s="48"/>
      <c r="CB33" s="26"/>
      <c r="CC33" s="26"/>
      <c r="CD33" s="93"/>
      <c r="CE33" s="210">
        <f t="shared" si="12"/>
        <v>0</v>
      </c>
      <c r="CF33" s="45"/>
      <c r="CG33" s="3"/>
      <c r="CH33" s="3"/>
      <c r="CI33" s="63"/>
      <c r="CJ33" s="210">
        <f t="shared" si="13"/>
        <v>0</v>
      </c>
      <c r="CK33" s="45"/>
      <c r="CL33" s="3"/>
      <c r="CM33" s="3"/>
      <c r="CN33" s="63"/>
      <c r="CO33" s="210">
        <f t="shared" si="14"/>
        <v>0</v>
      </c>
      <c r="CP33" s="48"/>
      <c r="CQ33" s="26"/>
      <c r="CR33" s="465"/>
      <c r="CS33" s="473"/>
      <c r="CT33" s="210">
        <v>0</v>
      </c>
      <c r="CU33" s="48"/>
      <c r="CV33" s="26"/>
      <c r="CW33" s="26"/>
      <c r="CX33" s="93"/>
      <c r="CY33" s="210">
        <f t="shared" si="15"/>
        <v>0</v>
      </c>
      <c r="CZ33" s="48"/>
      <c r="DA33" s="26"/>
      <c r="DB33" s="26"/>
      <c r="DC33" s="93"/>
      <c r="DD33" s="210">
        <f t="shared" si="16"/>
        <v>0</v>
      </c>
      <c r="DE33" s="48"/>
      <c r="DF33" s="26"/>
      <c r="DG33" s="26"/>
      <c r="DH33" s="93"/>
      <c r="DI33" s="210">
        <v>0</v>
      </c>
      <c r="DJ33" s="48"/>
      <c r="DK33" s="26"/>
      <c r="DL33" s="26"/>
      <c r="DM33" s="93"/>
      <c r="DN33" s="210">
        <v>0</v>
      </c>
      <c r="DO33" s="48"/>
      <c r="DP33" s="26"/>
      <c r="DQ33" s="26"/>
      <c r="DR33" s="93"/>
      <c r="DS33" s="210">
        <f t="shared" si="17"/>
        <v>0</v>
      </c>
      <c r="DT33" s="258">
        <v>0</v>
      </c>
      <c r="DU33" s="258">
        <v>0</v>
      </c>
      <c r="DV33" s="258">
        <v>0</v>
      </c>
      <c r="DW33" s="258">
        <v>0</v>
      </c>
      <c r="DX33" s="59">
        <f t="shared" si="18"/>
        <v>0</v>
      </c>
      <c r="DY33" s="57">
        <v>29</v>
      </c>
      <c r="DZ33" s="484">
        <f t="shared" si="19"/>
        <v>140</v>
      </c>
      <c r="EA33" s="97">
        <v>29</v>
      </c>
    </row>
    <row r="34" spans="1:131" ht="16.5" customHeight="1">
      <c r="A34" s="13">
        <v>30</v>
      </c>
      <c r="B34" s="14" t="s">
        <v>26</v>
      </c>
      <c r="C34" s="5">
        <v>54</v>
      </c>
      <c r="D34" s="3"/>
      <c r="E34" s="3"/>
      <c r="F34" s="63"/>
      <c r="G34" s="467">
        <f t="shared" si="0"/>
        <v>54</v>
      </c>
      <c r="H34" s="5"/>
      <c r="I34" s="3"/>
      <c r="J34" s="3"/>
      <c r="K34" s="63"/>
      <c r="L34" s="210">
        <f t="shared" si="1"/>
        <v>0</v>
      </c>
      <c r="M34" s="45">
        <v>60</v>
      </c>
      <c r="N34" s="3"/>
      <c r="O34" s="3"/>
      <c r="P34" s="63"/>
      <c r="Q34" s="210">
        <f t="shared" si="2"/>
        <v>60</v>
      </c>
      <c r="R34" s="45"/>
      <c r="S34" s="3"/>
      <c r="T34" s="3"/>
      <c r="U34" s="63"/>
      <c r="V34" s="210">
        <f t="shared" si="3"/>
        <v>0</v>
      </c>
      <c r="W34" s="45"/>
      <c r="X34" s="3"/>
      <c r="Y34" s="3"/>
      <c r="Z34" s="472"/>
      <c r="AA34" s="210">
        <f t="shared" si="4"/>
        <v>0</v>
      </c>
      <c r="AB34" s="45"/>
      <c r="AC34" s="3"/>
      <c r="AD34" s="3"/>
      <c r="AE34" s="63"/>
      <c r="AF34" s="210">
        <f t="shared" si="5"/>
        <v>0</v>
      </c>
      <c r="AG34" s="45"/>
      <c r="AH34" s="3"/>
      <c r="AI34" s="3"/>
      <c r="AJ34" s="63"/>
      <c r="AK34" s="210">
        <v>0</v>
      </c>
      <c r="AL34" s="45"/>
      <c r="AM34" s="3"/>
      <c r="AN34" s="3"/>
      <c r="AO34" s="63"/>
      <c r="AP34" s="210">
        <f t="shared" si="6"/>
        <v>0</v>
      </c>
      <c r="AQ34" s="50"/>
      <c r="AR34" s="28"/>
      <c r="AS34" s="28"/>
      <c r="AT34" s="95"/>
      <c r="AU34" s="210">
        <f t="shared" si="7"/>
        <v>0</v>
      </c>
      <c r="AV34" s="50"/>
      <c r="AW34" s="28"/>
      <c r="AX34" s="28"/>
      <c r="AY34" s="95"/>
      <c r="AZ34" s="210">
        <v>0</v>
      </c>
      <c r="BA34" s="50"/>
      <c r="BB34" s="28"/>
      <c r="BC34" s="28"/>
      <c r="BD34" s="95"/>
      <c r="BE34" s="210">
        <v>0</v>
      </c>
      <c r="BF34" s="50"/>
      <c r="BG34" s="28"/>
      <c r="BH34" s="28"/>
      <c r="BI34" s="95"/>
      <c r="BJ34" s="210">
        <f t="shared" si="8"/>
        <v>0</v>
      </c>
      <c r="BK34" s="462">
        <v>0</v>
      </c>
      <c r="BL34" s="8">
        <v>0</v>
      </c>
      <c r="BM34" s="258">
        <v>0</v>
      </c>
      <c r="BN34" s="91">
        <v>0</v>
      </c>
      <c r="BO34" s="82">
        <f t="shared" si="9"/>
        <v>114</v>
      </c>
      <c r="BP34" s="56">
        <v>29</v>
      </c>
      <c r="BQ34" s="50"/>
      <c r="BR34" s="28"/>
      <c r="BS34" s="28"/>
      <c r="BT34" s="95"/>
      <c r="BU34" s="467">
        <f t="shared" si="10"/>
        <v>0</v>
      </c>
      <c r="BV34" s="5"/>
      <c r="BW34" s="3"/>
      <c r="BX34" s="3"/>
      <c r="BY34" s="63"/>
      <c r="BZ34" s="210">
        <f t="shared" si="11"/>
        <v>0</v>
      </c>
      <c r="CA34" s="50"/>
      <c r="CB34" s="28"/>
      <c r="CC34" s="28"/>
      <c r="CD34" s="95"/>
      <c r="CE34" s="210">
        <f t="shared" si="12"/>
        <v>0</v>
      </c>
      <c r="CF34" s="45"/>
      <c r="CG34" s="3"/>
      <c r="CH34" s="3"/>
      <c r="CI34" s="63"/>
      <c r="CJ34" s="210">
        <f t="shared" si="13"/>
        <v>0</v>
      </c>
      <c r="CK34" s="45"/>
      <c r="CL34" s="3"/>
      <c r="CM34" s="3"/>
      <c r="CN34" s="63"/>
      <c r="CO34" s="210">
        <f t="shared" si="14"/>
        <v>0</v>
      </c>
      <c r="CP34" s="50"/>
      <c r="CQ34" s="28"/>
      <c r="CR34" s="29"/>
      <c r="CS34" s="474"/>
      <c r="CT34" s="210">
        <v>0</v>
      </c>
      <c r="CU34" s="50"/>
      <c r="CV34" s="28"/>
      <c r="CW34" s="28"/>
      <c r="CX34" s="95"/>
      <c r="CY34" s="210">
        <f t="shared" si="15"/>
        <v>0</v>
      </c>
      <c r="CZ34" s="50"/>
      <c r="DA34" s="28"/>
      <c r="DB34" s="28"/>
      <c r="DC34" s="95"/>
      <c r="DD34" s="210">
        <f t="shared" si="16"/>
        <v>0</v>
      </c>
      <c r="DE34" s="50"/>
      <c r="DF34" s="28"/>
      <c r="DG34" s="28"/>
      <c r="DH34" s="95"/>
      <c r="DI34" s="210">
        <v>0</v>
      </c>
      <c r="DJ34" s="50"/>
      <c r="DK34" s="28"/>
      <c r="DL34" s="28"/>
      <c r="DM34" s="95"/>
      <c r="DN34" s="210">
        <v>0</v>
      </c>
      <c r="DO34" s="50"/>
      <c r="DP34" s="28"/>
      <c r="DQ34" s="28"/>
      <c r="DR34" s="95"/>
      <c r="DS34" s="210">
        <f t="shared" si="17"/>
        <v>0</v>
      </c>
      <c r="DT34" s="258">
        <v>0</v>
      </c>
      <c r="DU34" s="258">
        <v>0</v>
      </c>
      <c r="DV34" s="258">
        <v>0</v>
      </c>
      <c r="DW34" s="258">
        <v>0</v>
      </c>
      <c r="DX34" s="59">
        <f t="shared" si="18"/>
        <v>0</v>
      </c>
      <c r="DY34" s="57">
        <v>30</v>
      </c>
      <c r="DZ34" s="484">
        <f t="shared" si="19"/>
        <v>114</v>
      </c>
      <c r="EA34" s="97">
        <v>30</v>
      </c>
    </row>
    <row r="35" spans="1:131" ht="16.5" customHeight="1">
      <c r="A35" s="13">
        <v>31</v>
      </c>
      <c r="B35" s="15" t="s">
        <v>21</v>
      </c>
      <c r="C35" s="25"/>
      <c r="D35" s="26"/>
      <c r="E35" s="26"/>
      <c r="F35" s="93"/>
      <c r="G35" s="467">
        <f t="shared" si="0"/>
        <v>0</v>
      </c>
      <c r="H35" s="5"/>
      <c r="I35" s="3"/>
      <c r="J35" s="3"/>
      <c r="K35" s="63"/>
      <c r="L35" s="210">
        <f t="shared" si="1"/>
        <v>0</v>
      </c>
      <c r="M35" s="45">
        <v>66</v>
      </c>
      <c r="N35" s="3"/>
      <c r="O35" s="3"/>
      <c r="P35" s="63"/>
      <c r="Q35" s="210">
        <f t="shared" si="2"/>
        <v>66</v>
      </c>
      <c r="R35" s="45"/>
      <c r="S35" s="3"/>
      <c r="T35" s="3"/>
      <c r="U35" s="63"/>
      <c r="V35" s="210">
        <f t="shared" si="3"/>
        <v>0</v>
      </c>
      <c r="W35" s="45"/>
      <c r="X35" s="3"/>
      <c r="Y35" s="3"/>
      <c r="Z35" s="472"/>
      <c r="AA35" s="210">
        <f t="shared" si="4"/>
        <v>0</v>
      </c>
      <c r="AB35" s="48"/>
      <c r="AC35" s="58"/>
      <c r="AD35" s="26"/>
      <c r="AE35" s="93"/>
      <c r="AF35" s="210">
        <f t="shared" si="5"/>
        <v>0</v>
      </c>
      <c r="AG35" s="48"/>
      <c r="AH35" s="26"/>
      <c r="AI35" s="26"/>
      <c r="AJ35" s="93"/>
      <c r="AK35" s="210">
        <v>0</v>
      </c>
      <c r="AL35" s="48"/>
      <c r="AM35" s="26"/>
      <c r="AN35" s="26"/>
      <c r="AO35" s="93"/>
      <c r="AP35" s="210">
        <f t="shared" si="6"/>
        <v>0</v>
      </c>
      <c r="AQ35" s="50"/>
      <c r="AR35" s="28"/>
      <c r="AS35" s="28"/>
      <c r="AT35" s="95"/>
      <c r="AU35" s="210">
        <f t="shared" si="7"/>
        <v>0</v>
      </c>
      <c r="AV35" s="50"/>
      <c r="AW35" s="28"/>
      <c r="AX35" s="28"/>
      <c r="AY35" s="95"/>
      <c r="AZ35" s="210">
        <v>0</v>
      </c>
      <c r="BA35" s="50"/>
      <c r="BB35" s="28"/>
      <c r="BC35" s="28"/>
      <c r="BD35" s="95"/>
      <c r="BE35" s="210">
        <v>0</v>
      </c>
      <c r="BF35" s="50"/>
      <c r="BG35" s="28"/>
      <c r="BH35" s="28"/>
      <c r="BI35" s="95"/>
      <c r="BJ35" s="210">
        <f t="shared" si="8"/>
        <v>0</v>
      </c>
      <c r="BK35" s="462">
        <v>0</v>
      </c>
      <c r="BL35" s="258">
        <v>0</v>
      </c>
      <c r="BM35" s="258">
        <v>0</v>
      </c>
      <c r="BN35" s="91">
        <v>0</v>
      </c>
      <c r="BO35" s="82">
        <f t="shared" si="9"/>
        <v>66</v>
      </c>
      <c r="BP35" s="56">
        <v>30</v>
      </c>
      <c r="BQ35" s="50"/>
      <c r="BR35" s="28"/>
      <c r="BS35" s="28"/>
      <c r="BT35" s="95"/>
      <c r="BU35" s="467">
        <f t="shared" si="10"/>
        <v>0</v>
      </c>
      <c r="BV35" s="5"/>
      <c r="BW35" s="3"/>
      <c r="BX35" s="3"/>
      <c r="BY35" s="63"/>
      <c r="BZ35" s="210">
        <f t="shared" si="11"/>
        <v>0</v>
      </c>
      <c r="CA35" s="50"/>
      <c r="CB35" s="28"/>
      <c r="CC35" s="28"/>
      <c r="CD35" s="95"/>
      <c r="CE35" s="210">
        <f t="shared" si="12"/>
        <v>0</v>
      </c>
      <c r="CF35" s="45"/>
      <c r="CG35" s="3"/>
      <c r="CH35" s="3"/>
      <c r="CI35" s="63"/>
      <c r="CJ35" s="210">
        <f t="shared" si="13"/>
        <v>0</v>
      </c>
      <c r="CK35" s="45"/>
      <c r="CL35" s="3"/>
      <c r="CM35" s="3"/>
      <c r="CN35" s="63"/>
      <c r="CO35" s="210">
        <f t="shared" si="14"/>
        <v>0</v>
      </c>
      <c r="CP35" s="50"/>
      <c r="CQ35" s="28"/>
      <c r="CR35" s="29"/>
      <c r="CS35" s="474"/>
      <c r="CT35" s="210">
        <v>0</v>
      </c>
      <c r="CU35" s="50"/>
      <c r="CV35" s="28"/>
      <c r="CW35" s="28"/>
      <c r="CX35" s="95"/>
      <c r="CY35" s="210">
        <f t="shared" si="15"/>
        <v>0</v>
      </c>
      <c r="CZ35" s="50"/>
      <c r="DA35" s="28"/>
      <c r="DB35" s="28"/>
      <c r="DC35" s="95"/>
      <c r="DD35" s="210">
        <f t="shared" si="16"/>
        <v>0</v>
      </c>
      <c r="DE35" s="50"/>
      <c r="DF35" s="28"/>
      <c r="DG35" s="28"/>
      <c r="DH35" s="95"/>
      <c r="DI35" s="210">
        <v>0</v>
      </c>
      <c r="DJ35" s="50"/>
      <c r="DK35" s="28"/>
      <c r="DL35" s="28"/>
      <c r="DM35" s="95"/>
      <c r="DN35" s="210">
        <v>0</v>
      </c>
      <c r="DO35" s="50"/>
      <c r="DP35" s="28"/>
      <c r="DQ35" s="28"/>
      <c r="DR35" s="95"/>
      <c r="DS35" s="210">
        <f t="shared" si="17"/>
        <v>0</v>
      </c>
      <c r="DT35" s="258">
        <v>0</v>
      </c>
      <c r="DU35" s="258">
        <v>0</v>
      </c>
      <c r="DV35" s="258">
        <v>0</v>
      </c>
      <c r="DW35" s="258">
        <v>0</v>
      </c>
      <c r="DX35" s="59">
        <f t="shared" si="18"/>
        <v>0</v>
      </c>
      <c r="DY35" s="57">
        <v>31</v>
      </c>
      <c r="DZ35" s="484">
        <f t="shared" si="19"/>
        <v>66</v>
      </c>
      <c r="EA35" s="97">
        <v>31</v>
      </c>
    </row>
    <row r="36" ht="14.25">
      <c r="AF36" s="197"/>
    </row>
  </sheetData>
  <sheetProtection/>
  <mergeCells count="66">
    <mergeCell ref="DZ1:DZ4"/>
    <mergeCell ref="EA1:EA4"/>
    <mergeCell ref="BO2:BO4"/>
    <mergeCell ref="BP2:BP4"/>
    <mergeCell ref="DT3:DT4"/>
    <mergeCell ref="BQ4:BT4"/>
    <mergeCell ref="CA4:CD4"/>
    <mergeCell ref="CP4:CS4"/>
    <mergeCell ref="DW3:DW4"/>
    <mergeCell ref="CZ4:DC4"/>
    <mergeCell ref="DY2:DY4"/>
    <mergeCell ref="BQ2:DW2"/>
    <mergeCell ref="BQ3:BU3"/>
    <mergeCell ref="CA3:CE3"/>
    <mergeCell ref="DO4:DR4"/>
    <mergeCell ref="DX2:DX4"/>
    <mergeCell ref="DU3:DU4"/>
    <mergeCell ref="DE4:DH4"/>
    <mergeCell ref="DJ4:DM4"/>
    <mergeCell ref="B1:B4"/>
    <mergeCell ref="A1:A4"/>
    <mergeCell ref="AB4:AE4"/>
    <mergeCell ref="AG4:AJ4"/>
    <mergeCell ref="AL4:AO4"/>
    <mergeCell ref="C1:BP1"/>
    <mergeCell ref="C2:BN2"/>
    <mergeCell ref="C4:F4"/>
    <mergeCell ref="AB3:AF3"/>
    <mergeCell ref="C3:G3"/>
    <mergeCell ref="AG3:AK3"/>
    <mergeCell ref="AL3:AP3"/>
    <mergeCell ref="AQ4:AT4"/>
    <mergeCell ref="BL3:BL4"/>
    <mergeCell ref="BQ1:DY1"/>
    <mergeCell ref="CP3:CT3"/>
    <mergeCell ref="AQ3:AU3"/>
    <mergeCell ref="AV3:AZ3"/>
    <mergeCell ref="DV3:DV4"/>
    <mergeCell ref="CU4:CX4"/>
    <mergeCell ref="AV4:AY4"/>
    <mergeCell ref="DJ3:DN3"/>
    <mergeCell ref="DO3:DS3"/>
    <mergeCell ref="BA3:BE3"/>
    <mergeCell ref="DE3:DI3"/>
    <mergeCell ref="CF3:CJ3"/>
    <mergeCell ref="CK3:CO3"/>
    <mergeCell ref="CF4:CI4"/>
    <mergeCell ref="CK4:CN4"/>
    <mergeCell ref="BN3:BN4"/>
    <mergeCell ref="BK3:BK4"/>
    <mergeCell ref="BA4:BD4"/>
    <mergeCell ref="BF4:BI4"/>
    <mergeCell ref="CU3:CY3"/>
    <mergeCell ref="CZ3:DD3"/>
    <mergeCell ref="BM3:BM4"/>
    <mergeCell ref="BF3:BJ3"/>
    <mergeCell ref="H3:L3"/>
    <mergeCell ref="H4:K4"/>
    <mergeCell ref="BV3:BZ3"/>
    <mergeCell ref="BV4:BY4"/>
    <mergeCell ref="M3:Q3"/>
    <mergeCell ref="M4:P4"/>
    <mergeCell ref="R3:V3"/>
    <mergeCell ref="R4:U4"/>
    <mergeCell ref="W3:AA3"/>
    <mergeCell ref="W4:Z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22">
      <selection activeCell="AM50" sqref="AM50"/>
    </sheetView>
  </sheetViews>
  <sheetFormatPr defaultColWidth="9.140625" defaultRowHeight="15"/>
  <cols>
    <col min="1" max="1" width="3.7109375" style="22" customWidth="1"/>
    <col min="2" max="2" width="23.00390625" style="22" customWidth="1"/>
    <col min="3" max="6" width="3.7109375" style="7" hidden="1" customWidth="1"/>
    <col min="7" max="7" width="3.7109375" style="7" customWidth="1"/>
    <col min="8" max="11" width="3.7109375" style="7" hidden="1" customWidth="1"/>
    <col min="12" max="12" width="3.7109375" style="7" customWidth="1"/>
    <col min="13" max="16" width="3.7109375" style="86" hidden="1" customWidth="1"/>
    <col min="17" max="17" width="3.8515625" style="274" customWidth="1"/>
    <col min="18" max="21" width="3.7109375" style="86" hidden="1" customWidth="1"/>
    <col min="22" max="22" width="3.7109375" style="86" customWidth="1"/>
    <col min="23" max="26" width="3.7109375" style="30" hidden="1" customWidth="1"/>
    <col min="27" max="27" width="3.7109375" style="30" customWidth="1"/>
    <col min="28" max="31" width="3.7109375" style="30" hidden="1" customWidth="1"/>
    <col min="32" max="32" width="3.7109375" style="30" customWidth="1"/>
    <col min="33" max="33" width="4.00390625" style="30" customWidth="1"/>
    <col min="34" max="37" width="4.00390625" style="22" customWidth="1"/>
    <col min="38" max="38" width="6.8515625" style="22" customWidth="1"/>
    <col min="39" max="39" width="6.28125" style="86" customWidth="1"/>
    <col min="40" max="43" width="3.7109375" style="7" hidden="1" customWidth="1"/>
    <col min="44" max="44" width="3.7109375" style="7" customWidth="1"/>
    <col min="45" max="48" width="3.7109375" style="7" hidden="1" customWidth="1"/>
    <col min="49" max="49" width="3.7109375" style="7" customWidth="1"/>
    <col min="50" max="53" width="3.7109375" style="86" hidden="1" customWidth="1"/>
    <col min="54" max="54" width="3.7109375" style="86" customWidth="1"/>
    <col min="55" max="58" width="3.7109375" style="30" hidden="1" customWidth="1"/>
    <col min="59" max="59" width="3.7109375" style="30" customWidth="1"/>
    <col min="60" max="63" width="3.7109375" style="30" hidden="1" customWidth="1"/>
    <col min="64" max="64" width="3.7109375" style="30" customWidth="1"/>
    <col min="65" max="68" width="3.7109375" style="72" hidden="1" customWidth="1"/>
    <col min="69" max="69" width="3.7109375" style="72" customWidth="1"/>
    <col min="70" max="70" width="4.140625" style="72" customWidth="1"/>
    <col min="71" max="74" width="5.8515625" style="72" customWidth="1"/>
    <col min="75" max="75" width="6.8515625" style="72" customWidth="1"/>
    <col min="76" max="76" width="6.28125" style="435" customWidth="1"/>
    <col min="77" max="77" width="7.00390625" style="30" customWidth="1"/>
    <col min="78" max="78" width="6.8515625" style="30" customWidth="1"/>
    <col min="79" max="16384" width="9.140625" style="22" customWidth="1"/>
  </cols>
  <sheetData>
    <row r="1" spans="1:78" ht="19.5" customHeight="1" thickBot="1">
      <c r="A1" s="596" t="s">
        <v>43</v>
      </c>
      <c r="B1" s="624" t="s">
        <v>89</v>
      </c>
      <c r="C1" s="598" t="s">
        <v>94</v>
      </c>
      <c r="D1" s="599"/>
      <c r="E1" s="599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1"/>
      <c r="AN1" s="598" t="s">
        <v>95</v>
      </c>
      <c r="AO1" s="599"/>
      <c r="AP1" s="599"/>
      <c r="AQ1" s="600"/>
      <c r="AR1" s="600"/>
      <c r="AS1" s="600"/>
      <c r="AT1" s="600"/>
      <c r="AU1" s="600"/>
      <c r="AV1" s="600"/>
      <c r="AW1" s="600"/>
      <c r="AX1" s="600"/>
      <c r="AY1" s="600"/>
      <c r="AZ1" s="600"/>
      <c r="BA1" s="600"/>
      <c r="BB1" s="600"/>
      <c r="BC1" s="600"/>
      <c r="BD1" s="600"/>
      <c r="BE1" s="600"/>
      <c r="BF1" s="600"/>
      <c r="BG1" s="600"/>
      <c r="BH1" s="600"/>
      <c r="BI1" s="600"/>
      <c r="BJ1" s="600"/>
      <c r="BK1" s="600"/>
      <c r="BL1" s="600"/>
      <c r="BM1" s="600"/>
      <c r="BN1" s="600"/>
      <c r="BO1" s="600"/>
      <c r="BP1" s="600"/>
      <c r="BQ1" s="600"/>
      <c r="BR1" s="600"/>
      <c r="BS1" s="600"/>
      <c r="BT1" s="600"/>
      <c r="BU1" s="600"/>
      <c r="BV1" s="600"/>
      <c r="BW1" s="600"/>
      <c r="BX1" s="601"/>
      <c r="BY1" s="518" t="s">
        <v>41</v>
      </c>
      <c r="BZ1" s="518" t="s">
        <v>47</v>
      </c>
    </row>
    <row r="2" spans="1:78" ht="19.5" customHeight="1">
      <c r="A2" s="597"/>
      <c r="B2" s="625"/>
      <c r="C2" s="604" t="s">
        <v>70</v>
      </c>
      <c r="D2" s="605"/>
      <c r="E2" s="605"/>
      <c r="F2" s="605"/>
      <c r="G2" s="606"/>
      <c r="H2" s="604" t="s">
        <v>69</v>
      </c>
      <c r="I2" s="605"/>
      <c r="J2" s="605"/>
      <c r="K2" s="605"/>
      <c r="L2" s="606"/>
      <c r="M2" s="604" t="s">
        <v>65</v>
      </c>
      <c r="N2" s="605"/>
      <c r="O2" s="605"/>
      <c r="P2" s="605"/>
      <c r="Q2" s="606"/>
      <c r="R2" s="604" t="s">
        <v>88</v>
      </c>
      <c r="S2" s="605"/>
      <c r="T2" s="605"/>
      <c r="U2" s="605"/>
      <c r="V2" s="606"/>
      <c r="W2" s="604" t="s">
        <v>28</v>
      </c>
      <c r="X2" s="605"/>
      <c r="Y2" s="605"/>
      <c r="Z2" s="605"/>
      <c r="AA2" s="606"/>
      <c r="AB2" s="604" t="s">
        <v>80</v>
      </c>
      <c r="AC2" s="605"/>
      <c r="AD2" s="605"/>
      <c r="AE2" s="605"/>
      <c r="AF2" s="606"/>
      <c r="AG2" s="612" t="s">
        <v>30</v>
      </c>
      <c r="AH2" s="612" t="s">
        <v>72</v>
      </c>
      <c r="AI2" s="612" t="s">
        <v>97</v>
      </c>
      <c r="AJ2" s="612" t="s">
        <v>98</v>
      </c>
      <c r="AK2" s="612" t="s">
        <v>96</v>
      </c>
      <c r="AL2" s="602" t="s">
        <v>46</v>
      </c>
      <c r="AM2" s="602" t="s">
        <v>32</v>
      </c>
      <c r="AN2" s="604" t="s">
        <v>70</v>
      </c>
      <c r="AO2" s="605"/>
      <c r="AP2" s="605"/>
      <c r="AQ2" s="605"/>
      <c r="AR2" s="606"/>
      <c r="AS2" s="604" t="s">
        <v>69</v>
      </c>
      <c r="AT2" s="605"/>
      <c r="AU2" s="605"/>
      <c r="AV2" s="605"/>
      <c r="AW2" s="606"/>
      <c r="AX2" s="615" t="s">
        <v>65</v>
      </c>
      <c r="AY2" s="616"/>
      <c r="AZ2" s="616"/>
      <c r="BA2" s="616"/>
      <c r="BB2" s="617"/>
      <c r="BC2" s="604" t="s">
        <v>88</v>
      </c>
      <c r="BD2" s="605"/>
      <c r="BE2" s="605"/>
      <c r="BF2" s="605"/>
      <c r="BG2" s="606"/>
      <c r="BH2" s="604" t="s">
        <v>28</v>
      </c>
      <c r="BI2" s="605"/>
      <c r="BJ2" s="605"/>
      <c r="BK2" s="605"/>
      <c r="BL2" s="606"/>
      <c r="BM2" s="604" t="s">
        <v>80</v>
      </c>
      <c r="BN2" s="605"/>
      <c r="BO2" s="605"/>
      <c r="BP2" s="605"/>
      <c r="BQ2" s="606"/>
      <c r="BR2" s="612" t="s">
        <v>30</v>
      </c>
      <c r="BS2" s="612" t="s">
        <v>72</v>
      </c>
      <c r="BT2" s="612" t="s">
        <v>97</v>
      </c>
      <c r="BU2" s="612" t="s">
        <v>98</v>
      </c>
      <c r="BV2" s="612" t="s">
        <v>96</v>
      </c>
      <c r="BW2" s="602" t="s">
        <v>46</v>
      </c>
      <c r="BX2" s="610" t="s">
        <v>32</v>
      </c>
      <c r="BY2" s="519"/>
      <c r="BZ2" s="519"/>
    </row>
    <row r="3" spans="1:78" ht="81" customHeight="1" thickBot="1">
      <c r="A3" s="597"/>
      <c r="B3" s="625"/>
      <c r="C3" s="607"/>
      <c r="D3" s="608"/>
      <c r="E3" s="608"/>
      <c r="F3" s="608"/>
      <c r="G3" s="609"/>
      <c r="H3" s="607"/>
      <c r="I3" s="608"/>
      <c r="J3" s="608"/>
      <c r="K3" s="608"/>
      <c r="L3" s="609"/>
      <c r="M3" s="621"/>
      <c r="N3" s="622"/>
      <c r="O3" s="622"/>
      <c r="P3" s="622"/>
      <c r="Q3" s="623"/>
      <c r="R3" s="607"/>
      <c r="S3" s="608"/>
      <c r="T3" s="608"/>
      <c r="U3" s="608"/>
      <c r="V3" s="609"/>
      <c r="W3" s="607"/>
      <c r="X3" s="608"/>
      <c r="Y3" s="608"/>
      <c r="Z3" s="608"/>
      <c r="AA3" s="609"/>
      <c r="AB3" s="621"/>
      <c r="AC3" s="622"/>
      <c r="AD3" s="622"/>
      <c r="AE3" s="622"/>
      <c r="AF3" s="609"/>
      <c r="AG3" s="613"/>
      <c r="AH3" s="613"/>
      <c r="AI3" s="613"/>
      <c r="AJ3" s="613"/>
      <c r="AK3" s="613"/>
      <c r="AL3" s="603"/>
      <c r="AM3" s="603"/>
      <c r="AN3" s="621"/>
      <c r="AO3" s="622"/>
      <c r="AP3" s="622"/>
      <c r="AQ3" s="622"/>
      <c r="AR3" s="609"/>
      <c r="AS3" s="621"/>
      <c r="AT3" s="622"/>
      <c r="AU3" s="622"/>
      <c r="AV3" s="622"/>
      <c r="AW3" s="609"/>
      <c r="AX3" s="618"/>
      <c r="AY3" s="619"/>
      <c r="AZ3" s="619"/>
      <c r="BA3" s="619"/>
      <c r="BB3" s="620"/>
      <c r="BC3" s="607"/>
      <c r="BD3" s="608"/>
      <c r="BE3" s="608"/>
      <c r="BF3" s="608"/>
      <c r="BG3" s="609"/>
      <c r="BH3" s="607"/>
      <c r="BI3" s="608"/>
      <c r="BJ3" s="608"/>
      <c r="BK3" s="608"/>
      <c r="BL3" s="609"/>
      <c r="BM3" s="607"/>
      <c r="BN3" s="608"/>
      <c r="BO3" s="608"/>
      <c r="BP3" s="608"/>
      <c r="BQ3" s="609"/>
      <c r="BR3" s="614"/>
      <c r="BS3" s="613"/>
      <c r="BT3" s="613"/>
      <c r="BU3" s="613"/>
      <c r="BV3" s="613"/>
      <c r="BW3" s="603"/>
      <c r="BX3" s="611"/>
      <c r="BY3" s="626"/>
      <c r="BZ3" s="626"/>
    </row>
    <row r="4" spans="1:78" ht="14.25" customHeight="1">
      <c r="A4" s="339">
        <v>1</v>
      </c>
      <c r="B4" s="434" t="s">
        <v>0</v>
      </c>
      <c r="C4" s="427"/>
      <c r="D4" s="428"/>
      <c r="E4" s="428"/>
      <c r="F4" s="429"/>
      <c r="G4" s="383">
        <v>497</v>
      </c>
      <c r="H4" s="129"/>
      <c r="I4" s="128"/>
      <c r="J4" s="128"/>
      <c r="K4" s="212"/>
      <c r="L4" s="383">
        <v>408</v>
      </c>
      <c r="M4" s="378">
        <v>115</v>
      </c>
      <c r="N4" s="308">
        <v>106</v>
      </c>
      <c r="O4" s="309">
        <v>103</v>
      </c>
      <c r="P4" s="399">
        <v>100</v>
      </c>
      <c r="Q4" s="312">
        <f aca="true" t="shared" si="0" ref="Q4:Q34">P4+O4+N4+M4</f>
        <v>424</v>
      </c>
      <c r="R4" s="290">
        <v>103</v>
      </c>
      <c r="S4" s="125">
        <v>102</v>
      </c>
      <c r="T4" s="309">
        <v>101</v>
      </c>
      <c r="U4" s="399">
        <v>78</v>
      </c>
      <c r="V4" s="316">
        <f aca="true" t="shared" si="1" ref="V4:V34">U4+T4+S4+R4</f>
        <v>384</v>
      </c>
      <c r="W4" s="404">
        <v>140</v>
      </c>
      <c r="X4" s="406">
        <v>130</v>
      </c>
      <c r="Y4" s="406">
        <v>101</v>
      </c>
      <c r="Z4" s="408">
        <v>73</v>
      </c>
      <c r="AA4" s="325">
        <f aca="true" t="shared" si="2" ref="AA4:AA34">Z4+Y4+X4+W4</f>
        <v>444</v>
      </c>
      <c r="AB4" s="328">
        <v>130</v>
      </c>
      <c r="AC4" s="329">
        <v>111</v>
      </c>
      <c r="AD4" s="329">
        <v>99</v>
      </c>
      <c r="AE4" s="411">
        <v>93</v>
      </c>
      <c r="AF4" s="325">
        <f aca="true" t="shared" si="3" ref="AF4:AF34">AE4+AD4+AC4+AB4</f>
        <v>433</v>
      </c>
      <c r="AG4" s="332">
        <v>450</v>
      </c>
      <c r="AH4" s="254">
        <v>250</v>
      </c>
      <c r="AI4" s="430">
        <v>195</v>
      </c>
      <c r="AJ4" s="254">
        <v>210</v>
      </c>
      <c r="AK4" s="253">
        <v>420</v>
      </c>
      <c r="AL4" s="425">
        <f aca="true" t="shared" si="4" ref="AL4:AL37">AK4+AJ4+AI4+AH4+AG4+AF4+AA4+V4+Q4+L4+G4</f>
        <v>4115</v>
      </c>
      <c r="AM4" s="84">
        <v>3</v>
      </c>
      <c r="AN4" s="414"/>
      <c r="AO4" s="414"/>
      <c r="AP4" s="415"/>
      <c r="AQ4" s="416"/>
      <c r="AR4" s="292">
        <v>614</v>
      </c>
      <c r="AS4" s="414"/>
      <c r="AT4" s="414"/>
      <c r="AU4" s="415"/>
      <c r="AV4" s="431"/>
      <c r="AW4" s="293">
        <v>498</v>
      </c>
      <c r="AX4" s="122">
        <v>143</v>
      </c>
      <c r="AY4" s="256">
        <v>137</v>
      </c>
      <c r="AZ4" s="256">
        <v>132</v>
      </c>
      <c r="BA4" s="257">
        <v>104</v>
      </c>
      <c r="BB4" s="291">
        <f aca="true" t="shared" si="5" ref="BB4:BB34">BA4+AZ4+AY4+AX4</f>
        <v>516</v>
      </c>
      <c r="BC4" s="122">
        <v>146</v>
      </c>
      <c r="BD4" s="122">
        <v>143</v>
      </c>
      <c r="BE4" s="122">
        <v>122</v>
      </c>
      <c r="BF4" s="294">
        <v>120</v>
      </c>
      <c r="BG4" s="291">
        <f aca="true" t="shared" si="6" ref="BG4:BG34">BF4+BE4+BD4+BC4</f>
        <v>531</v>
      </c>
      <c r="BH4" s="422">
        <v>126</v>
      </c>
      <c r="BI4" s="423">
        <v>122</v>
      </c>
      <c r="BJ4" s="423">
        <v>103</v>
      </c>
      <c r="BK4" s="418">
        <v>88</v>
      </c>
      <c r="BL4" s="389">
        <f aca="true" t="shared" si="7" ref="BL4:BL37">BK4+BJ4+BI4+BH4</f>
        <v>439</v>
      </c>
      <c r="BM4" s="208">
        <v>134</v>
      </c>
      <c r="BN4" s="106">
        <v>112</v>
      </c>
      <c r="BO4" s="106">
        <v>98</v>
      </c>
      <c r="BP4" s="107">
        <v>97</v>
      </c>
      <c r="BQ4" s="247">
        <f aca="true" t="shared" si="8" ref="BQ4:BQ35">BP4+BO4+BN4+BM4</f>
        <v>441</v>
      </c>
      <c r="BR4" s="222">
        <v>330</v>
      </c>
      <c r="BS4" s="255">
        <v>450</v>
      </c>
      <c r="BT4" s="254">
        <v>195</v>
      </c>
      <c r="BU4" s="430">
        <v>210</v>
      </c>
      <c r="BV4" s="254">
        <v>450</v>
      </c>
      <c r="BW4" s="432">
        <f aca="true" t="shared" si="9" ref="BW4:BW37">BV4+BU4+BT4+BS4+BR4+BQ4+BL4+BG4+BB4+AW4+AR4</f>
        <v>4674</v>
      </c>
      <c r="BX4" s="353">
        <v>1</v>
      </c>
      <c r="BY4" s="437">
        <f aca="true" t="shared" si="10" ref="BY4:BY37">BW4+AL4</f>
        <v>8789</v>
      </c>
      <c r="BZ4" s="89">
        <v>1</v>
      </c>
    </row>
    <row r="5" spans="1:256" s="145" customFormat="1" ht="14.25" customHeight="1">
      <c r="A5" s="340">
        <v>2</v>
      </c>
      <c r="B5" s="141" t="s">
        <v>15</v>
      </c>
      <c r="C5" s="182"/>
      <c r="D5" s="178"/>
      <c r="E5" s="178"/>
      <c r="F5" s="70"/>
      <c r="G5" s="384">
        <v>424</v>
      </c>
      <c r="H5" s="181"/>
      <c r="I5" s="178"/>
      <c r="J5" s="178"/>
      <c r="K5" s="70"/>
      <c r="L5" s="384">
        <v>508</v>
      </c>
      <c r="M5" s="75">
        <v>109</v>
      </c>
      <c r="N5" s="11">
        <v>89</v>
      </c>
      <c r="O5" s="11">
        <v>83</v>
      </c>
      <c r="P5" s="32">
        <v>79</v>
      </c>
      <c r="Q5" s="315">
        <f t="shared" si="0"/>
        <v>360</v>
      </c>
      <c r="R5" s="31">
        <v>122</v>
      </c>
      <c r="S5" s="11">
        <v>116</v>
      </c>
      <c r="T5" s="11">
        <v>106</v>
      </c>
      <c r="U5" s="32">
        <v>84</v>
      </c>
      <c r="V5" s="318">
        <f t="shared" si="1"/>
        <v>428</v>
      </c>
      <c r="W5" s="321">
        <v>150</v>
      </c>
      <c r="X5" s="272">
        <v>126</v>
      </c>
      <c r="Y5" s="272">
        <v>120</v>
      </c>
      <c r="Z5" s="322">
        <v>116</v>
      </c>
      <c r="AA5" s="327">
        <f t="shared" si="2"/>
        <v>512</v>
      </c>
      <c r="AB5" s="27">
        <v>146</v>
      </c>
      <c r="AC5" s="28">
        <v>137</v>
      </c>
      <c r="AD5" s="28">
        <v>134</v>
      </c>
      <c r="AE5" s="29">
        <v>132</v>
      </c>
      <c r="AF5" s="327">
        <f t="shared" si="3"/>
        <v>549</v>
      </c>
      <c r="AG5" s="275">
        <v>420</v>
      </c>
      <c r="AH5" s="237">
        <v>270</v>
      </c>
      <c r="AI5" s="37">
        <v>155</v>
      </c>
      <c r="AJ5" s="237">
        <v>155</v>
      </c>
      <c r="AK5" s="73">
        <v>360</v>
      </c>
      <c r="AL5" s="426">
        <f t="shared" si="4"/>
        <v>4141</v>
      </c>
      <c r="AM5" s="85">
        <v>2</v>
      </c>
      <c r="AN5" s="181"/>
      <c r="AO5" s="178"/>
      <c r="AP5" s="36"/>
      <c r="AQ5" s="70"/>
      <c r="AR5" s="243">
        <v>545</v>
      </c>
      <c r="AS5" s="242"/>
      <c r="AT5" s="183"/>
      <c r="AU5" s="36"/>
      <c r="AV5" s="70"/>
      <c r="AW5" s="245">
        <v>443</v>
      </c>
      <c r="AX5" s="75">
        <v>112</v>
      </c>
      <c r="AY5" s="11">
        <v>105</v>
      </c>
      <c r="AZ5" s="11">
        <v>102</v>
      </c>
      <c r="BA5" s="13">
        <v>78</v>
      </c>
      <c r="BB5" s="264">
        <f t="shared" si="5"/>
        <v>397</v>
      </c>
      <c r="BC5" s="75">
        <v>110</v>
      </c>
      <c r="BD5" s="11">
        <v>96</v>
      </c>
      <c r="BE5" s="11">
        <v>90</v>
      </c>
      <c r="BF5" s="70"/>
      <c r="BG5" s="264">
        <f t="shared" si="6"/>
        <v>296</v>
      </c>
      <c r="BH5" s="45">
        <v>110</v>
      </c>
      <c r="BI5" s="3">
        <v>106</v>
      </c>
      <c r="BJ5" s="3">
        <v>101</v>
      </c>
      <c r="BK5" s="63">
        <v>93</v>
      </c>
      <c r="BL5" s="390">
        <f t="shared" si="7"/>
        <v>410</v>
      </c>
      <c r="BM5" s="50">
        <v>128</v>
      </c>
      <c r="BN5" s="28">
        <v>116</v>
      </c>
      <c r="BO5" s="28">
        <v>111</v>
      </c>
      <c r="BP5" s="95">
        <v>109</v>
      </c>
      <c r="BQ5" s="248">
        <f t="shared" si="8"/>
        <v>464</v>
      </c>
      <c r="BR5" s="199">
        <v>390</v>
      </c>
      <c r="BS5" s="87">
        <v>330</v>
      </c>
      <c r="BT5" s="237">
        <v>155</v>
      </c>
      <c r="BU5" s="37">
        <v>155</v>
      </c>
      <c r="BV5" s="237">
        <v>250</v>
      </c>
      <c r="BW5" s="433">
        <f t="shared" si="9"/>
        <v>3835</v>
      </c>
      <c r="BX5" s="436">
        <v>3</v>
      </c>
      <c r="BY5" s="438">
        <f t="shared" si="10"/>
        <v>7976</v>
      </c>
      <c r="BZ5" s="439">
        <v>2</v>
      </c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306"/>
      <c r="DJ5" s="306"/>
      <c r="DK5" s="306"/>
      <c r="DL5" s="306"/>
      <c r="DM5" s="306"/>
      <c r="DN5" s="306"/>
      <c r="DO5" s="306"/>
      <c r="DP5" s="306"/>
      <c r="DQ5" s="306"/>
      <c r="DR5" s="306"/>
      <c r="DS5" s="306"/>
      <c r="DT5" s="306"/>
      <c r="DU5" s="306"/>
      <c r="DV5" s="306"/>
      <c r="DW5" s="306"/>
      <c r="DX5" s="306"/>
      <c r="DY5" s="306"/>
      <c r="DZ5" s="306"/>
      <c r="EA5" s="306"/>
      <c r="EB5" s="306"/>
      <c r="EC5" s="306"/>
      <c r="ED5" s="306"/>
      <c r="EE5" s="306"/>
      <c r="EF5" s="306"/>
      <c r="EG5" s="306"/>
      <c r="EH5" s="306"/>
      <c r="EI5" s="306"/>
      <c r="EJ5" s="306"/>
      <c r="EK5" s="306"/>
      <c r="EL5" s="306"/>
      <c r="EM5" s="306"/>
      <c r="EN5" s="306"/>
      <c r="EO5" s="306"/>
      <c r="EP5" s="306"/>
      <c r="EQ5" s="306"/>
      <c r="ER5" s="306"/>
      <c r="ES5" s="306"/>
      <c r="ET5" s="306"/>
      <c r="EU5" s="306"/>
      <c r="EV5" s="306"/>
      <c r="EW5" s="306"/>
      <c r="EX5" s="306"/>
      <c r="EY5" s="306"/>
      <c r="EZ5" s="306"/>
      <c r="FA5" s="306"/>
      <c r="FB5" s="306"/>
      <c r="FC5" s="306"/>
      <c r="FD5" s="306"/>
      <c r="FE5" s="306"/>
      <c r="FF5" s="306"/>
      <c r="FG5" s="306"/>
      <c r="FH5" s="306"/>
      <c r="FI5" s="306"/>
      <c r="FJ5" s="306"/>
      <c r="FK5" s="306"/>
      <c r="FL5" s="306"/>
      <c r="FM5" s="306"/>
      <c r="FN5" s="306"/>
      <c r="FO5" s="306"/>
      <c r="FP5" s="306"/>
      <c r="FQ5" s="306"/>
      <c r="FR5" s="306"/>
      <c r="FS5" s="306"/>
      <c r="FT5" s="306"/>
      <c r="FU5" s="306"/>
      <c r="FV5" s="306"/>
      <c r="FW5" s="306"/>
      <c r="FX5" s="306"/>
      <c r="FY5" s="306"/>
      <c r="FZ5" s="306"/>
      <c r="GA5" s="306"/>
      <c r="GB5" s="306"/>
      <c r="GC5" s="306"/>
      <c r="GD5" s="306"/>
      <c r="GE5" s="306"/>
      <c r="GF5" s="306"/>
      <c r="GG5" s="306"/>
      <c r="GH5" s="306"/>
      <c r="GI5" s="306"/>
      <c r="GJ5" s="306"/>
      <c r="GK5" s="306"/>
      <c r="GL5" s="306"/>
      <c r="GM5" s="306"/>
      <c r="GN5" s="306"/>
      <c r="GO5" s="306"/>
      <c r="GP5" s="306"/>
      <c r="GQ5" s="306"/>
      <c r="GR5" s="306"/>
      <c r="GS5" s="306"/>
      <c r="GT5" s="306"/>
      <c r="GU5" s="306"/>
      <c r="GV5" s="306"/>
      <c r="GW5" s="306"/>
      <c r="GX5" s="306"/>
      <c r="GY5" s="306"/>
      <c r="GZ5" s="306"/>
      <c r="HA5" s="306"/>
      <c r="HB5" s="306"/>
      <c r="HC5" s="306"/>
      <c r="HD5" s="306"/>
      <c r="HE5" s="306"/>
      <c r="HF5" s="306"/>
      <c r="HG5" s="306"/>
      <c r="HH5" s="306"/>
      <c r="HI5" s="306"/>
      <c r="HJ5" s="306"/>
      <c r="HK5" s="306"/>
      <c r="HL5" s="306"/>
      <c r="HM5" s="306"/>
      <c r="HN5" s="306"/>
      <c r="HO5" s="306"/>
      <c r="HP5" s="306"/>
      <c r="HQ5" s="306"/>
      <c r="HR5" s="306"/>
      <c r="HS5" s="306"/>
      <c r="HT5" s="306"/>
      <c r="HU5" s="306"/>
      <c r="HV5" s="306"/>
      <c r="HW5" s="306"/>
      <c r="HX5" s="306"/>
      <c r="HY5" s="306"/>
      <c r="HZ5" s="306"/>
      <c r="IA5" s="306"/>
      <c r="IB5" s="306"/>
      <c r="IC5" s="306"/>
      <c r="ID5" s="306"/>
      <c r="IE5" s="306"/>
      <c r="IF5" s="306"/>
      <c r="IG5" s="306"/>
      <c r="IH5" s="306"/>
      <c r="II5" s="306"/>
      <c r="IJ5" s="306"/>
      <c r="IK5" s="306"/>
      <c r="IL5" s="306"/>
      <c r="IM5" s="306"/>
      <c r="IN5" s="306"/>
      <c r="IO5" s="306"/>
      <c r="IP5" s="306"/>
      <c r="IQ5" s="306"/>
      <c r="IR5" s="306"/>
      <c r="IS5" s="306"/>
      <c r="IT5" s="306"/>
      <c r="IU5" s="306"/>
      <c r="IV5" s="306"/>
    </row>
    <row r="6" spans="1:256" s="145" customFormat="1" ht="14.25" customHeight="1">
      <c r="A6" s="37">
        <v>3</v>
      </c>
      <c r="B6" s="392" t="s">
        <v>2</v>
      </c>
      <c r="C6" s="182"/>
      <c r="D6" s="178"/>
      <c r="E6" s="178"/>
      <c r="F6" s="377"/>
      <c r="G6" s="384">
        <v>369</v>
      </c>
      <c r="H6" s="180"/>
      <c r="I6" s="179"/>
      <c r="J6" s="179"/>
      <c r="K6" s="377"/>
      <c r="L6" s="384">
        <v>391</v>
      </c>
      <c r="M6" s="251">
        <v>137</v>
      </c>
      <c r="N6" s="251">
        <v>128</v>
      </c>
      <c r="O6" s="265">
        <v>124</v>
      </c>
      <c r="P6" s="400">
        <v>95</v>
      </c>
      <c r="Q6" s="314">
        <f t="shared" si="0"/>
        <v>484</v>
      </c>
      <c r="R6" s="283">
        <v>140</v>
      </c>
      <c r="S6" s="251">
        <v>132</v>
      </c>
      <c r="T6" s="265">
        <v>114</v>
      </c>
      <c r="U6" s="400">
        <v>111</v>
      </c>
      <c r="V6" s="317">
        <f t="shared" si="1"/>
        <v>497</v>
      </c>
      <c r="W6" s="323">
        <v>114</v>
      </c>
      <c r="X6" s="273">
        <v>105</v>
      </c>
      <c r="Y6" s="273">
        <v>100</v>
      </c>
      <c r="Z6" s="324">
        <v>89</v>
      </c>
      <c r="AA6" s="326">
        <f t="shared" si="2"/>
        <v>408</v>
      </c>
      <c r="AB6" s="410">
        <v>114</v>
      </c>
      <c r="AC6" s="110">
        <v>104</v>
      </c>
      <c r="AD6" s="111">
        <v>103</v>
      </c>
      <c r="AE6" s="412">
        <v>95</v>
      </c>
      <c r="AF6" s="326">
        <f t="shared" si="3"/>
        <v>416</v>
      </c>
      <c r="AG6" s="413">
        <v>290</v>
      </c>
      <c r="AH6" s="91">
        <v>420</v>
      </c>
      <c r="AI6" s="259">
        <v>180</v>
      </c>
      <c r="AJ6" s="91">
        <v>180</v>
      </c>
      <c r="AK6" s="388">
        <v>200</v>
      </c>
      <c r="AL6" s="426">
        <f t="shared" si="4"/>
        <v>3835</v>
      </c>
      <c r="AM6" s="54">
        <v>4</v>
      </c>
      <c r="AN6" s="295"/>
      <c r="AO6" s="295"/>
      <c r="AP6" s="296"/>
      <c r="AQ6" s="92"/>
      <c r="AR6" s="301">
        <v>511</v>
      </c>
      <c r="AS6" s="302"/>
      <c r="AT6" s="302"/>
      <c r="AU6" s="303"/>
      <c r="AV6" s="91"/>
      <c r="AW6" s="304">
        <v>392</v>
      </c>
      <c r="AX6" s="251">
        <v>146</v>
      </c>
      <c r="AY6" s="251">
        <v>91</v>
      </c>
      <c r="AZ6" s="265">
        <v>83</v>
      </c>
      <c r="BA6" s="252">
        <v>81</v>
      </c>
      <c r="BB6" s="300">
        <f t="shared" si="5"/>
        <v>401</v>
      </c>
      <c r="BC6" s="251">
        <v>134</v>
      </c>
      <c r="BD6" s="251">
        <v>113</v>
      </c>
      <c r="BE6" s="265">
        <v>94</v>
      </c>
      <c r="BF6" s="252">
        <v>80</v>
      </c>
      <c r="BG6" s="300">
        <f t="shared" si="6"/>
        <v>421</v>
      </c>
      <c r="BH6" s="61">
        <v>140</v>
      </c>
      <c r="BI6" s="35">
        <v>116</v>
      </c>
      <c r="BJ6" s="35">
        <v>96</v>
      </c>
      <c r="BK6" s="92">
        <v>95</v>
      </c>
      <c r="BL6" s="390">
        <f t="shared" si="7"/>
        <v>447</v>
      </c>
      <c r="BM6" s="50">
        <v>143</v>
      </c>
      <c r="BN6" s="28">
        <v>120</v>
      </c>
      <c r="BO6" s="28">
        <v>96</v>
      </c>
      <c r="BP6" s="95">
        <v>77</v>
      </c>
      <c r="BQ6" s="248">
        <f t="shared" si="8"/>
        <v>436</v>
      </c>
      <c r="BR6" s="199">
        <v>420</v>
      </c>
      <c r="BS6" s="258">
        <v>360</v>
      </c>
      <c r="BT6" s="91">
        <v>180</v>
      </c>
      <c r="BU6" s="259">
        <v>180</v>
      </c>
      <c r="BV6" s="91">
        <v>0</v>
      </c>
      <c r="BW6" s="433">
        <f t="shared" si="9"/>
        <v>3748</v>
      </c>
      <c r="BX6" s="436">
        <v>5</v>
      </c>
      <c r="BY6" s="438">
        <f t="shared" si="10"/>
        <v>7583</v>
      </c>
      <c r="BZ6" s="439">
        <v>3</v>
      </c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6"/>
      <c r="DN6" s="306"/>
      <c r="DO6" s="306"/>
      <c r="DP6" s="306"/>
      <c r="DQ6" s="306"/>
      <c r="DR6" s="306"/>
      <c r="DS6" s="306"/>
      <c r="DT6" s="306"/>
      <c r="DU6" s="306"/>
      <c r="DV6" s="306"/>
      <c r="DW6" s="306"/>
      <c r="DX6" s="306"/>
      <c r="DY6" s="306"/>
      <c r="DZ6" s="306"/>
      <c r="EA6" s="306"/>
      <c r="EB6" s="306"/>
      <c r="EC6" s="306"/>
      <c r="ED6" s="306"/>
      <c r="EE6" s="306"/>
      <c r="EF6" s="306"/>
      <c r="EG6" s="306"/>
      <c r="EH6" s="306"/>
      <c r="EI6" s="306"/>
      <c r="EJ6" s="306"/>
      <c r="EK6" s="306"/>
      <c r="EL6" s="306"/>
      <c r="EM6" s="306"/>
      <c r="EN6" s="306"/>
      <c r="EO6" s="306"/>
      <c r="EP6" s="306"/>
      <c r="EQ6" s="306"/>
      <c r="ER6" s="306"/>
      <c r="ES6" s="306"/>
      <c r="ET6" s="306"/>
      <c r="EU6" s="306"/>
      <c r="EV6" s="306"/>
      <c r="EW6" s="306"/>
      <c r="EX6" s="306"/>
      <c r="EY6" s="306"/>
      <c r="EZ6" s="306"/>
      <c r="FA6" s="306"/>
      <c r="FB6" s="306"/>
      <c r="FC6" s="306"/>
      <c r="FD6" s="306"/>
      <c r="FE6" s="306"/>
      <c r="FF6" s="306"/>
      <c r="FG6" s="306"/>
      <c r="FH6" s="306"/>
      <c r="FI6" s="306"/>
      <c r="FJ6" s="306"/>
      <c r="FK6" s="306"/>
      <c r="FL6" s="306"/>
      <c r="FM6" s="306"/>
      <c r="FN6" s="306"/>
      <c r="FO6" s="306"/>
      <c r="FP6" s="306"/>
      <c r="FQ6" s="306"/>
      <c r="FR6" s="306"/>
      <c r="FS6" s="306"/>
      <c r="FT6" s="306"/>
      <c r="FU6" s="306"/>
      <c r="FV6" s="306"/>
      <c r="FW6" s="306"/>
      <c r="FX6" s="306"/>
      <c r="FY6" s="306"/>
      <c r="FZ6" s="306"/>
      <c r="GA6" s="306"/>
      <c r="GB6" s="306"/>
      <c r="GC6" s="306"/>
      <c r="GD6" s="306"/>
      <c r="GE6" s="306"/>
      <c r="GF6" s="306"/>
      <c r="GG6" s="306"/>
      <c r="GH6" s="306"/>
      <c r="GI6" s="306"/>
      <c r="GJ6" s="306"/>
      <c r="GK6" s="306"/>
      <c r="GL6" s="306"/>
      <c r="GM6" s="306"/>
      <c r="GN6" s="306"/>
      <c r="GO6" s="306"/>
      <c r="GP6" s="306"/>
      <c r="GQ6" s="306"/>
      <c r="GR6" s="306"/>
      <c r="GS6" s="306"/>
      <c r="GT6" s="306"/>
      <c r="GU6" s="306"/>
      <c r="GV6" s="306"/>
      <c r="GW6" s="306"/>
      <c r="GX6" s="306"/>
      <c r="GY6" s="306"/>
      <c r="GZ6" s="306"/>
      <c r="HA6" s="306"/>
      <c r="HB6" s="306"/>
      <c r="HC6" s="306"/>
      <c r="HD6" s="306"/>
      <c r="HE6" s="306"/>
      <c r="HF6" s="306"/>
      <c r="HG6" s="306"/>
      <c r="HH6" s="306"/>
      <c r="HI6" s="306"/>
      <c r="HJ6" s="306"/>
      <c r="HK6" s="306"/>
      <c r="HL6" s="306"/>
      <c r="HM6" s="306"/>
      <c r="HN6" s="306"/>
      <c r="HO6" s="306"/>
      <c r="HP6" s="306"/>
      <c r="HQ6" s="306"/>
      <c r="HR6" s="306"/>
      <c r="HS6" s="306"/>
      <c r="HT6" s="306"/>
      <c r="HU6" s="306"/>
      <c r="HV6" s="306"/>
      <c r="HW6" s="306"/>
      <c r="HX6" s="306"/>
      <c r="HY6" s="306"/>
      <c r="HZ6" s="306"/>
      <c r="IA6" s="306"/>
      <c r="IB6" s="306"/>
      <c r="IC6" s="306"/>
      <c r="ID6" s="306"/>
      <c r="IE6" s="306"/>
      <c r="IF6" s="306"/>
      <c r="IG6" s="306"/>
      <c r="IH6" s="306"/>
      <c r="II6" s="306"/>
      <c r="IJ6" s="306"/>
      <c r="IK6" s="306"/>
      <c r="IL6" s="306"/>
      <c r="IM6" s="306"/>
      <c r="IN6" s="306"/>
      <c r="IO6" s="306"/>
      <c r="IP6" s="306"/>
      <c r="IQ6" s="306"/>
      <c r="IR6" s="306"/>
      <c r="IS6" s="306"/>
      <c r="IT6" s="306"/>
      <c r="IU6" s="306"/>
      <c r="IV6" s="306"/>
    </row>
    <row r="7" spans="1:78" ht="14.25" customHeight="1">
      <c r="A7" s="340">
        <v>4</v>
      </c>
      <c r="B7" s="392" t="s">
        <v>77</v>
      </c>
      <c r="C7" s="127"/>
      <c r="D7" s="128"/>
      <c r="E7" s="128"/>
      <c r="F7" s="212"/>
      <c r="G7" s="384">
        <v>520</v>
      </c>
      <c r="H7" s="129"/>
      <c r="I7" s="128"/>
      <c r="J7" s="128"/>
      <c r="K7" s="63"/>
      <c r="L7" s="384">
        <v>405</v>
      </c>
      <c r="M7" s="251">
        <v>150</v>
      </c>
      <c r="N7" s="251">
        <v>134</v>
      </c>
      <c r="O7" s="265">
        <v>122</v>
      </c>
      <c r="P7" s="400">
        <v>90</v>
      </c>
      <c r="Q7" s="314">
        <f t="shared" si="0"/>
        <v>496</v>
      </c>
      <c r="R7" s="283">
        <v>143</v>
      </c>
      <c r="S7" s="251">
        <v>134</v>
      </c>
      <c r="T7" s="265">
        <v>128</v>
      </c>
      <c r="U7" s="400">
        <v>109</v>
      </c>
      <c r="V7" s="317">
        <f t="shared" si="1"/>
        <v>514</v>
      </c>
      <c r="W7" s="323">
        <v>143</v>
      </c>
      <c r="X7" s="273">
        <v>124</v>
      </c>
      <c r="Y7" s="273">
        <v>112</v>
      </c>
      <c r="Z7" s="324">
        <v>74</v>
      </c>
      <c r="AA7" s="326">
        <f t="shared" si="2"/>
        <v>453</v>
      </c>
      <c r="AB7" s="410">
        <v>140</v>
      </c>
      <c r="AC7" s="110">
        <v>126</v>
      </c>
      <c r="AD7" s="111">
        <v>120</v>
      </c>
      <c r="AE7" s="412">
        <v>115</v>
      </c>
      <c r="AF7" s="326">
        <f t="shared" si="3"/>
        <v>501</v>
      </c>
      <c r="AG7" s="413">
        <v>390</v>
      </c>
      <c r="AH7" s="91">
        <v>450</v>
      </c>
      <c r="AI7" s="259">
        <v>135</v>
      </c>
      <c r="AJ7" s="91">
        <v>165</v>
      </c>
      <c r="AK7" s="388">
        <v>210</v>
      </c>
      <c r="AL7" s="426">
        <f t="shared" si="4"/>
        <v>4239</v>
      </c>
      <c r="AM7" s="54">
        <v>1</v>
      </c>
      <c r="AN7" s="215"/>
      <c r="AO7" s="215"/>
      <c r="AP7" s="166"/>
      <c r="AQ7" s="417"/>
      <c r="AR7" s="301">
        <v>360</v>
      </c>
      <c r="AS7" s="215"/>
      <c r="AT7" s="215"/>
      <c r="AU7" s="166"/>
      <c r="AV7" s="91"/>
      <c r="AW7" s="304">
        <v>276</v>
      </c>
      <c r="AX7" s="251">
        <v>106</v>
      </c>
      <c r="AY7" s="251">
        <v>94</v>
      </c>
      <c r="AZ7" s="265">
        <v>86</v>
      </c>
      <c r="BA7" s="252">
        <v>71</v>
      </c>
      <c r="BB7" s="300">
        <f t="shared" si="5"/>
        <v>357</v>
      </c>
      <c r="BC7" s="251">
        <v>100</v>
      </c>
      <c r="BD7" s="251">
        <v>95</v>
      </c>
      <c r="BE7" s="265">
        <v>91</v>
      </c>
      <c r="BF7" s="92"/>
      <c r="BG7" s="300">
        <f t="shared" si="6"/>
        <v>286</v>
      </c>
      <c r="BH7" s="61">
        <v>115</v>
      </c>
      <c r="BI7" s="35">
        <v>98</v>
      </c>
      <c r="BJ7" s="35">
        <v>94</v>
      </c>
      <c r="BK7" s="92">
        <v>80</v>
      </c>
      <c r="BL7" s="390">
        <f t="shared" si="7"/>
        <v>387</v>
      </c>
      <c r="BM7" s="50">
        <v>107</v>
      </c>
      <c r="BN7" s="28">
        <v>92</v>
      </c>
      <c r="BO7" s="28">
        <v>87</v>
      </c>
      <c r="BP7" s="95">
        <v>82</v>
      </c>
      <c r="BQ7" s="248">
        <f t="shared" si="8"/>
        <v>368</v>
      </c>
      <c r="BR7" s="199">
        <v>180</v>
      </c>
      <c r="BS7" s="258">
        <v>190</v>
      </c>
      <c r="BT7" s="91">
        <v>135</v>
      </c>
      <c r="BU7" s="259">
        <v>165</v>
      </c>
      <c r="BV7" s="91">
        <v>360</v>
      </c>
      <c r="BW7" s="433">
        <f t="shared" si="9"/>
        <v>3064</v>
      </c>
      <c r="BX7" s="436">
        <v>9</v>
      </c>
      <c r="BY7" s="438">
        <f t="shared" si="10"/>
        <v>7303</v>
      </c>
      <c r="BZ7" s="90">
        <v>4</v>
      </c>
    </row>
    <row r="8" spans="1:78" ht="14.25" customHeight="1">
      <c r="A8" s="37">
        <v>5</v>
      </c>
      <c r="B8" s="141" t="s">
        <v>16</v>
      </c>
      <c r="C8" s="127"/>
      <c r="D8" s="128"/>
      <c r="E8" s="128"/>
      <c r="F8" s="212"/>
      <c r="G8" s="384">
        <v>352</v>
      </c>
      <c r="H8" s="129"/>
      <c r="I8" s="128"/>
      <c r="J8" s="128"/>
      <c r="K8" s="212"/>
      <c r="L8" s="384">
        <v>345</v>
      </c>
      <c r="M8" s="75">
        <v>113</v>
      </c>
      <c r="N8" s="75">
        <v>111</v>
      </c>
      <c r="O8" s="11">
        <v>107</v>
      </c>
      <c r="P8" s="32">
        <v>84</v>
      </c>
      <c r="Q8" s="315">
        <f t="shared" si="0"/>
        <v>415</v>
      </c>
      <c r="R8" s="31">
        <v>137</v>
      </c>
      <c r="S8" s="75">
        <v>108</v>
      </c>
      <c r="T8" s="11">
        <v>105</v>
      </c>
      <c r="U8" s="32">
        <v>97</v>
      </c>
      <c r="V8" s="318">
        <f t="shared" si="1"/>
        <v>447</v>
      </c>
      <c r="W8" s="321">
        <v>128</v>
      </c>
      <c r="X8" s="272">
        <v>118</v>
      </c>
      <c r="Y8" s="272">
        <v>108</v>
      </c>
      <c r="Z8" s="322">
        <v>82</v>
      </c>
      <c r="AA8" s="327">
        <f t="shared" si="2"/>
        <v>436</v>
      </c>
      <c r="AB8" s="27">
        <v>143</v>
      </c>
      <c r="AC8" s="50">
        <v>116</v>
      </c>
      <c r="AD8" s="28">
        <v>100</v>
      </c>
      <c r="AE8" s="29">
        <v>77</v>
      </c>
      <c r="AF8" s="327">
        <f t="shared" si="3"/>
        <v>436</v>
      </c>
      <c r="AG8" s="275">
        <v>210</v>
      </c>
      <c r="AH8" s="211">
        <v>310</v>
      </c>
      <c r="AI8" s="41">
        <v>210</v>
      </c>
      <c r="AJ8" s="211">
        <v>145</v>
      </c>
      <c r="AK8" s="42">
        <v>330</v>
      </c>
      <c r="AL8" s="426">
        <f t="shared" si="4"/>
        <v>3636</v>
      </c>
      <c r="AM8" s="85">
        <v>5</v>
      </c>
      <c r="AN8" s="129"/>
      <c r="AO8" s="129"/>
      <c r="AP8" s="128"/>
      <c r="AQ8" s="212"/>
      <c r="AR8" s="243">
        <v>349</v>
      </c>
      <c r="AS8" s="129"/>
      <c r="AT8" s="129"/>
      <c r="AU8" s="128"/>
      <c r="AV8" s="211"/>
      <c r="AW8" s="245">
        <v>327</v>
      </c>
      <c r="AX8" s="75">
        <v>126</v>
      </c>
      <c r="AY8" s="75">
        <v>98</v>
      </c>
      <c r="AZ8" s="11">
        <v>67</v>
      </c>
      <c r="BA8" s="13">
        <v>60</v>
      </c>
      <c r="BB8" s="264">
        <f t="shared" si="5"/>
        <v>351</v>
      </c>
      <c r="BC8" s="75">
        <v>137</v>
      </c>
      <c r="BD8" s="75">
        <v>115</v>
      </c>
      <c r="BE8" s="11">
        <v>112</v>
      </c>
      <c r="BF8" s="13"/>
      <c r="BG8" s="264">
        <f t="shared" si="6"/>
        <v>364</v>
      </c>
      <c r="BH8" s="45">
        <v>75</v>
      </c>
      <c r="BI8" s="3">
        <v>107</v>
      </c>
      <c r="BJ8" s="3">
        <v>102</v>
      </c>
      <c r="BK8" s="63">
        <v>91</v>
      </c>
      <c r="BL8" s="390">
        <f t="shared" si="7"/>
        <v>375</v>
      </c>
      <c r="BM8" s="50">
        <v>73</v>
      </c>
      <c r="BN8" s="28">
        <v>106</v>
      </c>
      <c r="BO8" s="28">
        <v>90</v>
      </c>
      <c r="BP8" s="95">
        <v>86</v>
      </c>
      <c r="BQ8" s="248">
        <f t="shared" si="8"/>
        <v>355</v>
      </c>
      <c r="BR8" s="199">
        <v>310</v>
      </c>
      <c r="BS8" s="88">
        <v>220</v>
      </c>
      <c r="BT8" s="211">
        <v>210</v>
      </c>
      <c r="BU8" s="41">
        <v>145</v>
      </c>
      <c r="BV8" s="211">
        <v>330</v>
      </c>
      <c r="BW8" s="433">
        <f t="shared" si="9"/>
        <v>3336</v>
      </c>
      <c r="BX8" s="436">
        <v>6</v>
      </c>
      <c r="BY8" s="438">
        <f t="shared" si="10"/>
        <v>6972</v>
      </c>
      <c r="BZ8" s="439">
        <v>5</v>
      </c>
    </row>
    <row r="9" spans="1:78" ht="14.25" customHeight="1">
      <c r="A9" s="340">
        <v>6</v>
      </c>
      <c r="B9" s="141" t="s">
        <v>5</v>
      </c>
      <c r="C9" s="5"/>
      <c r="D9" s="3"/>
      <c r="E9" s="3"/>
      <c r="F9" s="63"/>
      <c r="G9" s="384">
        <v>318</v>
      </c>
      <c r="H9" s="45"/>
      <c r="I9" s="3"/>
      <c r="J9" s="3"/>
      <c r="K9" s="63"/>
      <c r="L9" s="384">
        <v>355</v>
      </c>
      <c r="M9" s="75">
        <v>130</v>
      </c>
      <c r="N9" s="75">
        <v>99</v>
      </c>
      <c r="O9" s="11">
        <v>78</v>
      </c>
      <c r="P9" s="32">
        <v>75</v>
      </c>
      <c r="Q9" s="315">
        <f t="shared" si="0"/>
        <v>382</v>
      </c>
      <c r="R9" s="31">
        <v>107</v>
      </c>
      <c r="S9" s="75">
        <v>93</v>
      </c>
      <c r="T9" s="11">
        <v>76</v>
      </c>
      <c r="U9" s="282"/>
      <c r="V9" s="318">
        <f t="shared" si="1"/>
        <v>276</v>
      </c>
      <c r="W9" s="321">
        <v>98</v>
      </c>
      <c r="X9" s="272">
        <v>96</v>
      </c>
      <c r="Y9" s="272">
        <v>91</v>
      </c>
      <c r="Z9" s="322">
        <v>68</v>
      </c>
      <c r="AA9" s="327">
        <f t="shared" si="2"/>
        <v>353</v>
      </c>
      <c r="AB9" s="27">
        <v>92</v>
      </c>
      <c r="AC9" s="50">
        <v>81</v>
      </c>
      <c r="AD9" s="3"/>
      <c r="AE9" s="6"/>
      <c r="AF9" s="327">
        <f t="shared" si="3"/>
        <v>173</v>
      </c>
      <c r="AG9" s="275">
        <v>270</v>
      </c>
      <c r="AH9" s="198">
        <v>220</v>
      </c>
      <c r="AI9" s="8">
        <v>225</v>
      </c>
      <c r="AJ9" s="198">
        <v>105</v>
      </c>
      <c r="AK9" s="62">
        <v>230</v>
      </c>
      <c r="AL9" s="426">
        <f t="shared" si="4"/>
        <v>2907</v>
      </c>
      <c r="AM9" s="85">
        <v>9</v>
      </c>
      <c r="AN9" s="45"/>
      <c r="AO9" s="45"/>
      <c r="AP9" s="3"/>
      <c r="AQ9" s="63"/>
      <c r="AR9" s="243">
        <v>478</v>
      </c>
      <c r="AS9" s="45"/>
      <c r="AT9" s="45"/>
      <c r="AU9" s="3"/>
      <c r="AV9" s="198"/>
      <c r="AW9" s="245">
        <v>415</v>
      </c>
      <c r="AX9" s="75">
        <v>128</v>
      </c>
      <c r="AY9" s="75">
        <v>118</v>
      </c>
      <c r="AZ9" s="11">
        <v>114</v>
      </c>
      <c r="BA9" s="13">
        <v>77</v>
      </c>
      <c r="BB9" s="264">
        <f t="shared" si="5"/>
        <v>437</v>
      </c>
      <c r="BC9" s="75">
        <v>132</v>
      </c>
      <c r="BD9" s="75">
        <v>116</v>
      </c>
      <c r="BE9" s="11">
        <v>97</v>
      </c>
      <c r="BF9" s="13">
        <v>78</v>
      </c>
      <c r="BG9" s="264">
        <f t="shared" si="6"/>
        <v>423</v>
      </c>
      <c r="BH9" s="45">
        <v>124</v>
      </c>
      <c r="BI9" s="3">
        <v>109</v>
      </c>
      <c r="BJ9" s="3">
        <v>83</v>
      </c>
      <c r="BK9" s="63">
        <v>76</v>
      </c>
      <c r="BL9" s="390">
        <f t="shared" si="7"/>
        <v>392</v>
      </c>
      <c r="BM9" s="50">
        <v>150</v>
      </c>
      <c r="BN9" s="28">
        <v>102</v>
      </c>
      <c r="BO9" s="28">
        <v>89</v>
      </c>
      <c r="BP9" s="95">
        <v>80</v>
      </c>
      <c r="BQ9" s="248">
        <f t="shared" si="8"/>
        <v>421</v>
      </c>
      <c r="BR9" s="199">
        <v>360</v>
      </c>
      <c r="BS9" s="55">
        <v>230</v>
      </c>
      <c r="BT9" s="198">
        <v>225</v>
      </c>
      <c r="BU9" s="8">
        <v>105</v>
      </c>
      <c r="BV9" s="198">
        <v>290</v>
      </c>
      <c r="BW9" s="433">
        <f t="shared" si="9"/>
        <v>3776</v>
      </c>
      <c r="BX9" s="354">
        <v>4</v>
      </c>
      <c r="BY9" s="438">
        <f t="shared" si="10"/>
        <v>6683</v>
      </c>
      <c r="BZ9" s="439">
        <v>6</v>
      </c>
    </row>
    <row r="10" spans="1:78" ht="14.25" customHeight="1">
      <c r="A10" s="37">
        <v>7</v>
      </c>
      <c r="B10" s="141" t="s">
        <v>11</v>
      </c>
      <c r="C10" s="5"/>
      <c r="D10" s="3"/>
      <c r="E10" s="3"/>
      <c r="F10" s="63"/>
      <c r="G10" s="384">
        <v>475</v>
      </c>
      <c r="H10" s="45"/>
      <c r="I10" s="3"/>
      <c r="J10" s="3"/>
      <c r="K10" s="63"/>
      <c r="L10" s="384">
        <v>351</v>
      </c>
      <c r="M10" s="75">
        <v>143</v>
      </c>
      <c r="N10" s="75">
        <v>110</v>
      </c>
      <c r="O10" s="11">
        <v>91</v>
      </c>
      <c r="P10" s="32">
        <v>52</v>
      </c>
      <c r="Q10" s="315">
        <f t="shared" si="0"/>
        <v>396</v>
      </c>
      <c r="R10" s="31">
        <v>146</v>
      </c>
      <c r="S10" s="75">
        <v>115</v>
      </c>
      <c r="T10" s="11">
        <v>95</v>
      </c>
      <c r="U10" s="282"/>
      <c r="V10" s="318">
        <f t="shared" si="1"/>
        <v>356</v>
      </c>
      <c r="W10" s="321">
        <v>137</v>
      </c>
      <c r="X10" s="272">
        <v>93</v>
      </c>
      <c r="Y10" s="272">
        <v>86</v>
      </c>
      <c r="Z10" s="322">
        <v>81</v>
      </c>
      <c r="AA10" s="327">
        <f t="shared" si="2"/>
        <v>397</v>
      </c>
      <c r="AB10" s="27">
        <v>150</v>
      </c>
      <c r="AC10" s="50">
        <v>105</v>
      </c>
      <c r="AD10" s="28">
        <v>82</v>
      </c>
      <c r="AE10" s="6"/>
      <c r="AF10" s="327">
        <f t="shared" si="3"/>
        <v>337</v>
      </c>
      <c r="AG10" s="275">
        <v>160</v>
      </c>
      <c r="AH10" s="198">
        <v>360</v>
      </c>
      <c r="AI10" s="8">
        <v>165</v>
      </c>
      <c r="AJ10" s="198">
        <v>110</v>
      </c>
      <c r="AK10" s="62">
        <v>290</v>
      </c>
      <c r="AL10" s="426">
        <f t="shared" si="4"/>
        <v>3397</v>
      </c>
      <c r="AM10" s="85">
        <v>8</v>
      </c>
      <c r="AN10" s="45"/>
      <c r="AO10" s="45"/>
      <c r="AP10" s="3"/>
      <c r="AQ10" s="63"/>
      <c r="AR10" s="243">
        <v>288</v>
      </c>
      <c r="AS10" s="45"/>
      <c r="AT10" s="45"/>
      <c r="AU10" s="3"/>
      <c r="AV10" s="198"/>
      <c r="AW10" s="245">
        <v>378</v>
      </c>
      <c r="AX10" s="75">
        <v>124</v>
      </c>
      <c r="AY10" s="75">
        <v>116</v>
      </c>
      <c r="AZ10" s="11">
        <v>110</v>
      </c>
      <c r="BA10" s="13">
        <v>99</v>
      </c>
      <c r="BB10" s="264">
        <f t="shared" si="5"/>
        <v>449</v>
      </c>
      <c r="BC10" s="75">
        <v>108</v>
      </c>
      <c r="BD10" s="75">
        <v>105</v>
      </c>
      <c r="BE10" s="11">
        <v>98</v>
      </c>
      <c r="BF10" s="13">
        <v>83</v>
      </c>
      <c r="BG10" s="264">
        <f t="shared" si="6"/>
        <v>394</v>
      </c>
      <c r="BH10" s="45">
        <v>105</v>
      </c>
      <c r="BI10" s="3">
        <v>82</v>
      </c>
      <c r="BJ10" s="3">
        <v>81</v>
      </c>
      <c r="BK10" s="63">
        <v>73</v>
      </c>
      <c r="BL10" s="390">
        <f t="shared" si="7"/>
        <v>341</v>
      </c>
      <c r="BM10" s="50">
        <v>115</v>
      </c>
      <c r="BN10" s="28">
        <v>94</v>
      </c>
      <c r="BO10" s="28">
        <v>93</v>
      </c>
      <c r="BP10" s="95">
        <v>83</v>
      </c>
      <c r="BQ10" s="248">
        <f t="shared" si="8"/>
        <v>385</v>
      </c>
      <c r="BR10" s="199">
        <v>270</v>
      </c>
      <c r="BS10" s="55">
        <v>180</v>
      </c>
      <c r="BT10" s="198">
        <v>165</v>
      </c>
      <c r="BU10" s="8">
        <v>110</v>
      </c>
      <c r="BV10" s="198">
        <v>310</v>
      </c>
      <c r="BW10" s="433">
        <f t="shared" si="9"/>
        <v>3270</v>
      </c>
      <c r="BX10" s="354">
        <v>7</v>
      </c>
      <c r="BY10" s="438">
        <f t="shared" si="10"/>
        <v>6667</v>
      </c>
      <c r="BZ10" s="90">
        <v>7</v>
      </c>
    </row>
    <row r="11" spans="1:78" ht="14.25" customHeight="1">
      <c r="A11" s="340">
        <v>8</v>
      </c>
      <c r="B11" s="338" t="s">
        <v>10</v>
      </c>
      <c r="C11" s="31"/>
      <c r="D11" s="11"/>
      <c r="E11" s="11"/>
      <c r="F11" s="13"/>
      <c r="G11" s="384">
        <v>407</v>
      </c>
      <c r="H11" s="75"/>
      <c r="I11" s="11"/>
      <c r="J11" s="11"/>
      <c r="K11" s="13"/>
      <c r="L11" s="384">
        <v>372</v>
      </c>
      <c r="M11" s="379">
        <v>146</v>
      </c>
      <c r="N11" s="263">
        <v>104</v>
      </c>
      <c r="O11" s="11">
        <v>101</v>
      </c>
      <c r="P11" s="32">
        <v>97</v>
      </c>
      <c r="Q11" s="315">
        <f t="shared" si="0"/>
        <v>448</v>
      </c>
      <c r="R11" s="31">
        <v>150</v>
      </c>
      <c r="S11" s="75">
        <v>99</v>
      </c>
      <c r="T11" s="11">
        <v>90</v>
      </c>
      <c r="U11" s="32">
        <v>85</v>
      </c>
      <c r="V11" s="318">
        <f t="shared" si="1"/>
        <v>424</v>
      </c>
      <c r="W11" s="321">
        <v>104</v>
      </c>
      <c r="X11" s="272">
        <v>76</v>
      </c>
      <c r="Y11" s="272">
        <v>67</v>
      </c>
      <c r="Z11" s="322">
        <v>55</v>
      </c>
      <c r="AA11" s="327">
        <f t="shared" si="2"/>
        <v>302</v>
      </c>
      <c r="AB11" s="27">
        <v>128</v>
      </c>
      <c r="AC11" s="50">
        <v>97</v>
      </c>
      <c r="AD11" s="28">
        <v>94</v>
      </c>
      <c r="AE11" s="32"/>
      <c r="AF11" s="327">
        <f t="shared" si="3"/>
        <v>319</v>
      </c>
      <c r="AG11" s="275">
        <v>330</v>
      </c>
      <c r="AH11" s="211">
        <v>210</v>
      </c>
      <c r="AI11" s="41">
        <v>145</v>
      </c>
      <c r="AJ11" s="211">
        <v>115</v>
      </c>
      <c r="AK11" s="42">
        <v>450</v>
      </c>
      <c r="AL11" s="426">
        <f t="shared" si="4"/>
        <v>3522</v>
      </c>
      <c r="AM11" s="85">
        <v>6</v>
      </c>
      <c r="AN11" s="75"/>
      <c r="AO11" s="75"/>
      <c r="AP11" s="11"/>
      <c r="AQ11" s="13"/>
      <c r="AR11" s="243">
        <v>490</v>
      </c>
      <c r="AS11" s="242"/>
      <c r="AT11" s="242"/>
      <c r="AU11" s="11"/>
      <c r="AV11" s="13"/>
      <c r="AW11" s="245">
        <v>438</v>
      </c>
      <c r="AX11" s="75">
        <v>140</v>
      </c>
      <c r="AY11" s="11">
        <v>87</v>
      </c>
      <c r="AZ11" s="11">
        <v>76</v>
      </c>
      <c r="BA11" s="13"/>
      <c r="BB11" s="264">
        <f t="shared" si="5"/>
        <v>303</v>
      </c>
      <c r="BC11" s="75">
        <v>140</v>
      </c>
      <c r="BD11" s="75">
        <v>93</v>
      </c>
      <c r="BE11" s="267"/>
      <c r="BF11" s="13"/>
      <c r="BG11" s="264">
        <f t="shared" si="6"/>
        <v>233</v>
      </c>
      <c r="BH11" s="45">
        <v>137</v>
      </c>
      <c r="BI11" s="3">
        <v>104</v>
      </c>
      <c r="BJ11" s="3">
        <v>92</v>
      </c>
      <c r="BK11" s="289"/>
      <c r="BL11" s="390">
        <f t="shared" si="7"/>
        <v>333</v>
      </c>
      <c r="BM11" s="50">
        <v>114</v>
      </c>
      <c r="BN11" s="28">
        <v>88</v>
      </c>
      <c r="BO11" s="277"/>
      <c r="BP11" s="13"/>
      <c r="BQ11" s="248">
        <f t="shared" si="8"/>
        <v>202</v>
      </c>
      <c r="BR11" s="199">
        <v>220</v>
      </c>
      <c r="BS11" s="88">
        <v>270</v>
      </c>
      <c r="BT11" s="211">
        <v>145</v>
      </c>
      <c r="BU11" s="41">
        <v>115</v>
      </c>
      <c r="BV11" s="211">
        <v>270</v>
      </c>
      <c r="BW11" s="433">
        <f t="shared" si="9"/>
        <v>3019</v>
      </c>
      <c r="BX11" s="354">
        <v>10</v>
      </c>
      <c r="BY11" s="438">
        <f t="shared" si="10"/>
        <v>6541</v>
      </c>
      <c r="BZ11" s="439">
        <v>8</v>
      </c>
    </row>
    <row r="12" spans="1:78" ht="14.25" customHeight="1">
      <c r="A12" s="37">
        <v>9</v>
      </c>
      <c r="B12" s="141" t="s">
        <v>25</v>
      </c>
      <c r="C12" s="182"/>
      <c r="D12" s="178"/>
      <c r="E12" s="178"/>
      <c r="F12" s="377"/>
      <c r="G12" s="384">
        <v>333</v>
      </c>
      <c r="H12" s="180"/>
      <c r="I12" s="179"/>
      <c r="J12" s="179"/>
      <c r="K12" s="377"/>
      <c r="L12" s="384">
        <v>417</v>
      </c>
      <c r="M12" s="75">
        <v>77</v>
      </c>
      <c r="N12" s="75">
        <v>67</v>
      </c>
      <c r="O12" s="11">
        <v>57</v>
      </c>
      <c r="P12" s="32">
        <v>55</v>
      </c>
      <c r="Q12" s="315">
        <f t="shared" si="0"/>
        <v>256</v>
      </c>
      <c r="R12" s="31">
        <v>50</v>
      </c>
      <c r="S12" s="266">
        <v>44.5</v>
      </c>
      <c r="T12" s="11">
        <v>81</v>
      </c>
      <c r="U12" s="6"/>
      <c r="V12" s="318">
        <f t="shared" si="1"/>
        <v>175.5</v>
      </c>
      <c r="W12" s="321">
        <v>106</v>
      </c>
      <c r="X12" s="272">
        <v>99</v>
      </c>
      <c r="Y12" s="272">
        <v>90</v>
      </c>
      <c r="Z12" s="322">
        <v>66</v>
      </c>
      <c r="AA12" s="327">
        <f t="shared" si="2"/>
        <v>361</v>
      </c>
      <c r="AB12" s="27">
        <v>50.5</v>
      </c>
      <c r="AC12" s="50">
        <v>90</v>
      </c>
      <c r="AD12" s="28">
        <v>42</v>
      </c>
      <c r="AE12" s="6"/>
      <c r="AF12" s="327">
        <f t="shared" si="3"/>
        <v>182.5</v>
      </c>
      <c r="AG12" s="275">
        <v>130</v>
      </c>
      <c r="AH12" s="198"/>
      <c r="AI12" s="8">
        <v>75</v>
      </c>
      <c r="AJ12" s="198">
        <v>195</v>
      </c>
      <c r="AK12" s="62">
        <v>250</v>
      </c>
      <c r="AL12" s="426">
        <f t="shared" si="4"/>
        <v>2375</v>
      </c>
      <c r="AM12" s="54">
        <v>13</v>
      </c>
      <c r="AN12" s="181"/>
      <c r="AO12" s="181"/>
      <c r="AP12" s="178"/>
      <c r="AQ12" s="238"/>
      <c r="AR12" s="243">
        <v>447.5</v>
      </c>
      <c r="AS12" s="242"/>
      <c r="AT12" s="242"/>
      <c r="AU12" s="183"/>
      <c r="AV12" s="244"/>
      <c r="AW12" s="245">
        <v>430</v>
      </c>
      <c r="AX12" s="75">
        <v>111</v>
      </c>
      <c r="AY12" s="75">
        <v>108</v>
      </c>
      <c r="AZ12" s="11">
        <v>101</v>
      </c>
      <c r="BA12" s="13">
        <v>72</v>
      </c>
      <c r="BB12" s="264">
        <f t="shared" si="5"/>
        <v>392</v>
      </c>
      <c r="BC12" s="75">
        <v>64</v>
      </c>
      <c r="BD12" s="75">
        <v>124</v>
      </c>
      <c r="BE12" s="11">
        <v>107</v>
      </c>
      <c r="BF12" s="13">
        <v>102</v>
      </c>
      <c r="BG12" s="264">
        <f t="shared" si="6"/>
        <v>397</v>
      </c>
      <c r="BH12" s="45">
        <v>146</v>
      </c>
      <c r="BI12" s="3">
        <v>120</v>
      </c>
      <c r="BJ12" s="3">
        <v>111</v>
      </c>
      <c r="BK12" s="63">
        <v>89</v>
      </c>
      <c r="BL12" s="390">
        <f t="shared" si="7"/>
        <v>466</v>
      </c>
      <c r="BM12" s="50">
        <v>132</v>
      </c>
      <c r="BN12" s="28">
        <v>65</v>
      </c>
      <c r="BO12" s="28">
        <v>113</v>
      </c>
      <c r="BP12" s="342">
        <v>84</v>
      </c>
      <c r="BQ12" s="248">
        <f t="shared" si="8"/>
        <v>394</v>
      </c>
      <c r="BR12" s="199">
        <v>450</v>
      </c>
      <c r="BS12" s="55">
        <v>390</v>
      </c>
      <c r="BT12" s="198">
        <v>75</v>
      </c>
      <c r="BU12" s="8">
        <v>195</v>
      </c>
      <c r="BV12" s="198">
        <v>390</v>
      </c>
      <c r="BW12" s="433">
        <f t="shared" si="9"/>
        <v>4026.5</v>
      </c>
      <c r="BX12" s="436">
        <v>2</v>
      </c>
      <c r="BY12" s="438">
        <f t="shared" si="10"/>
        <v>6401.5</v>
      </c>
      <c r="BZ12" s="439">
        <v>9</v>
      </c>
    </row>
    <row r="13" spans="1:78" ht="14.25" customHeight="1">
      <c r="A13" s="340">
        <v>10</v>
      </c>
      <c r="B13" s="141" t="s">
        <v>1</v>
      </c>
      <c r="C13" s="182"/>
      <c r="D13" s="178"/>
      <c r="E13" s="178"/>
      <c r="F13" s="377"/>
      <c r="G13" s="384">
        <v>272</v>
      </c>
      <c r="H13" s="181"/>
      <c r="I13" s="178"/>
      <c r="J13" s="178"/>
      <c r="K13" s="238"/>
      <c r="L13" s="384">
        <v>364</v>
      </c>
      <c r="M13" s="379">
        <v>118</v>
      </c>
      <c r="N13" s="263">
        <v>114</v>
      </c>
      <c r="O13" s="11">
        <v>76</v>
      </c>
      <c r="P13" s="32">
        <v>60</v>
      </c>
      <c r="Q13" s="315">
        <f t="shared" si="0"/>
        <v>368</v>
      </c>
      <c r="R13" s="31">
        <v>95</v>
      </c>
      <c r="S13" s="75">
        <v>86</v>
      </c>
      <c r="T13" s="11">
        <v>82</v>
      </c>
      <c r="U13" s="282"/>
      <c r="V13" s="318">
        <f t="shared" si="1"/>
        <v>263</v>
      </c>
      <c r="W13" s="321">
        <v>97</v>
      </c>
      <c r="X13" s="272">
        <v>88</v>
      </c>
      <c r="Y13" s="272">
        <v>54</v>
      </c>
      <c r="Z13" s="322">
        <v>50</v>
      </c>
      <c r="AA13" s="327">
        <f t="shared" si="2"/>
        <v>289</v>
      </c>
      <c r="AB13" s="27">
        <v>85</v>
      </c>
      <c r="AC13" s="50">
        <v>79</v>
      </c>
      <c r="AD13" s="20"/>
      <c r="AE13" s="284"/>
      <c r="AF13" s="327">
        <f t="shared" si="3"/>
        <v>164</v>
      </c>
      <c r="AG13" s="275">
        <v>140</v>
      </c>
      <c r="AH13" s="333">
        <v>180</v>
      </c>
      <c r="AI13" s="21">
        <v>125</v>
      </c>
      <c r="AJ13" s="333">
        <v>125</v>
      </c>
      <c r="AK13" s="67">
        <v>220</v>
      </c>
      <c r="AL13" s="426">
        <f t="shared" si="4"/>
        <v>2510</v>
      </c>
      <c r="AM13" s="85">
        <v>11</v>
      </c>
      <c r="AN13" s="181"/>
      <c r="AO13" s="181"/>
      <c r="AP13" s="178"/>
      <c r="AQ13" s="238"/>
      <c r="AR13" s="243">
        <v>427</v>
      </c>
      <c r="AS13" s="242"/>
      <c r="AT13" s="242"/>
      <c r="AU13" s="183"/>
      <c r="AV13" s="241"/>
      <c r="AW13" s="245">
        <v>249</v>
      </c>
      <c r="AX13" s="75">
        <v>122</v>
      </c>
      <c r="AY13" s="11">
        <v>93</v>
      </c>
      <c r="AZ13" s="11">
        <v>75</v>
      </c>
      <c r="BA13" s="13">
        <v>65</v>
      </c>
      <c r="BB13" s="264">
        <f t="shared" si="5"/>
        <v>355</v>
      </c>
      <c r="BC13" s="75">
        <v>106</v>
      </c>
      <c r="BD13" s="75">
        <v>99</v>
      </c>
      <c r="BE13" s="268"/>
      <c r="BF13" s="269"/>
      <c r="BG13" s="264">
        <f t="shared" si="6"/>
        <v>205</v>
      </c>
      <c r="BH13" s="45">
        <v>112</v>
      </c>
      <c r="BI13" s="3">
        <v>90</v>
      </c>
      <c r="BJ13" s="3">
        <v>77</v>
      </c>
      <c r="BK13" s="63">
        <v>74</v>
      </c>
      <c r="BL13" s="390">
        <f t="shared" si="7"/>
        <v>353</v>
      </c>
      <c r="BM13" s="50">
        <v>126</v>
      </c>
      <c r="BN13" s="28">
        <v>100</v>
      </c>
      <c r="BO13" s="28">
        <v>99</v>
      </c>
      <c r="BP13" s="64"/>
      <c r="BQ13" s="248">
        <f t="shared" si="8"/>
        <v>325</v>
      </c>
      <c r="BR13" s="199">
        <v>200</v>
      </c>
      <c r="BS13" s="69">
        <v>310</v>
      </c>
      <c r="BT13" s="333">
        <v>125</v>
      </c>
      <c r="BU13" s="21">
        <v>125</v>
      </c>
      <c r="BV13" s="333">
        <v>420</v>
      </c>
      <c r="BW13" s="433">
        <f t="shared" si="9"/>
        <v>3094</v>
      </c>
      <c r="BX13" s="436">
        <v>8</v>
      </c>
      <c r="BY13" s="438">
        <f t="shared" si="10"/>
        <v>5604</v>
      </c>
      <c r="BZ13" s="90">
        <v>10</v>
      </c>
    </row>
    <row r="14" spans="1:78" ht="14.25" customHeight="1">
      <c r="A14" s="37">
        <v>11</v>
      </c>
      <c r="B14" s="141" t="s">
        <v>3</v>
      </c>
      <c r="C14" s="182"/>
      <c r="D14" s="178"/>
      <c r="E14" s="178"/>
      <c r="F14" s="377"/>
      <c r="G14" s="384">
        <v>171</v>
      </c>
      <c r="H14" s="180"/>
      <c r="I14" s="179"/>
      <c r="J14" s="179"/>
      <c r="K14" s="377"/>
      <c r="L14" s="384">
        <v>229</v>
      </c>
      <c r="M14" s="75">
        <v>74</v>
      </c>
      <c r="N14" s="75">
        <v>58</v>
      </c>
      <c r="O14" s="11">
        <v>48</v>
      </c>
      <c r="P14" s="401">
        <v>40.5</v>
      </c>
      <c r="Q14" s="315">
        <f t="shared" si="0"/>
        <v>220.5</v>
      </c>
      <c r="R14" s="31">
        <v>50</v>
      </c>
      <c r="S14" s="266">
        <v>44.5</v>
      </c>
      <c r="T14" s="174"/>
      <c r="U14" s="280"/>
      <c r="V14" s="318">
        <f t="shared" si="1"/>
        <v>94.5</v>
      </c>
      <c r="W14" s="405">
        <v>146</v>
      </c>
      <c r="X14" s="407">
        <v>66</v>
      </c>
      <c r="Y14" s="407">
        <v>61</v>
      </c>
      <c r="Z14" s="409">
        <v>44</v>
      </c>
      <c r="AA14" s="327">
        <f t="shared" si="2"/>
        <v>317</v>
      </c>
      <c r="AB14" s="27">
        <v>50.5</v>
      </c>
      <c r="AC14" s="50">
        <v>42</v>
      </c>
      <c r="AD14" s="28">
        <v>80</v>
      </c>
      <c r="AE14" s="331"/>
      <c r="AF14" s="327">
        <f t="shared" si="3"/>
        <v>172.5</v>
      </c>
      <c r="AG14" s="275">
        <v>220</v>
      </c>
      <c r="AH14" s="198">
        <v>200</v>
      </c>
      <c r="AI14" s="8">
        <v>165</v>
      </c>
      <c r="AJ14" s="198">
        <v>225</v>
      </c>
      <c r="AK14" s="62">
        <v>390</v>
      </c>
      <c r="AL14" s="426">
        <f t="shared" si="4"/>
        <v>2404.5</v>
      </c>
      <c r="AM14" s="85">
        <v>12</v>
      </c>
      <c r="AN14" s="181"/>
      <c r="AO14" s="181"/>
      <c r="AP14" s="178"/>
      <c r="AQ14" s="238"/>
      <c r="AR14" s="243">
        <v>253.5</v>
      </c>
      <c r="AS14" s="242"/>
      <c r="AT14" s="242"/>
      <c r="AU14" s="183"/>
      <c r="AV14" s="244"/>
      <c r="AW14" s="245">
        <v>280</v>
      </c>
      <c r="AX14" s="75">
        <v>109</v>
      </c>
      <c r="AY14" s="75">
        <v>95</v>
      </c>
      <c r="AZ14" s="420">
        <v>56.5</v>
      </c>
      <c r="BA14" s="13">
        <v>50</v>
      </c>
      <c r="BB14" s="264">
        <f t="shared" si="5"/>
        <v>310.5</v>
      </c>
      <c r="BC14" s="75">
        <v>64</v>
      </c>
      <c r="BD14" s="75">
        <v>63</v>
      </c>
      <c r="BE14" s="11">
        <v>103</v>
      </c>
      <c r="BF14" s="13">
        <v>101</v>
      </c>
      <c r="BG14" s="264">
        <f t="shared" si="6"/>
        <v>331</v>
      </c>
      <c r="BH14" s="334">
        <v>65</v>
      </c>
      <c r="BI14" s="286">
        <v>64</v>
      </c>
      <c r="BJ14" s="286">
        <v>99</v>
      </c>
      <c r="BK14" s="424">
        <v>85</v>
      </c>
      <c r="BL14" s="390">
        <f t="shared" si="7"/>
        <v>313</v>
      </c>
      <c r="BM14" s="50">
        <v>68.5</v>
      </c>
      <c r="BN14" s="28">
        <v>65</v>
      </c>
      <c r="BO14" s="28">
        <v>101</v>
      </c>
      <c r="BP14" s="95">
        <v>91</v>
      </c>
      <c r="BQ14" s="248">
        <f t="shared" si="8"/>
        <v>325.5</v>
      </c>
      <c r="BR14" s="199">
        <v>290</v>
      </c>
      <c r="BS14" s="55">
        <v>290</v>
      </c>
      <c r="BT14" s="198">
        <v>165</v>
      </c>
      <c r="BU14" s="8">
        <v>225</v>
      </c>
      <c r="BV14" s="198"/>
      <c r="BW14" s="433">
        <f t="shared" si="9"/>
        <v>2783.5</v>
      </c>
      <c r="BX14" s="436">
        <v>12</v>
      </c>
      <c r="BY14" s="438">
        <f t="shared" si="10"/>
        <v>5188</v>
      </c>
      <c r="BZ14" s="439">
        <v>11</v>
      </c>
    </row>
    <row r="15" spans="1:78" ht="14.25" customHeight="1">
      <c r="A15" s="340">
        <v>12</v>
      </c>
      <c r="B15" s="141" t="s">
        <v>8</v>
      </c>
      <c r="C15" s="150"/>
      <c r="D15" s="130"/>
      <c r="E15" s="130"/>
      <c r="F15" s="213"/>
      <c r="G15" s="384">
        <v>447</v>
      </c>
      <c r="H15" s="129"/>
      <c r="I15" s="128"/>
      <c r="J15" s="128"/>
      <c r="K15" s="70"/>
      <c r="L15" s="384">
        <v>461</v>
      </c>
      <c r="M15" s="379">
        <v>120</v>
      </c>
      <c r="N15" s="263">
        <v>112</v>
      </c>
      <c r="O15" s="11">
        <v>108</v>
      </c>
      <c r="P15" s="32">
        <v>93</v>
      </c>
      <c r="Q15" s="315">
        <f t="shared" si="0"/>
        <v>433</v>
      </c>
      <c r="R15" s="31">
        <v>120</v>
      </c>
      <c r="S15" s="75">
        <v>112</v>
      </c>
      <c r="T15" s="75">
        <v>110</v>
      </c>
      <c r="U15" s="32">
        <v>98</v>
      </c>
      <c r="V15" s="318">
        <f t="shared" si="1"/>
        <v>440</v>
      </c>
      <c r="W15" s="321">
        <v>111</v>
      </c>
      <c r="X15" s="272">
        <v>103</v>
      </c>
      <c r="Y15" s="272">
        <v>94</v>
      </c>
      <c r="Z15" s="322">
        <v>83</v>
      </c>
      <c r="AA15" s="327">
        <f t="shared" si="2"/>
        <v>391</v>
      </c>
      <c r="AB15" s="27">
        <v>124</v>
      </c>
      <c r="AC15" s="28">
        <v>122</v>
      </c>
      <c r="AD15" s="28">
        <v>108</v>
      </c>
      <c r="AE15" s="29">
        <v>83</v>
      </c>
      <c r="AF15" s="327">
        <f t="shared" si="3"/>
        <v>437</v>
      </c>
      <c r="AG15" s="275">
        <v>250</v>
      </c>
      <c r="AH15" s="237">
        <v>290</v>
      </c>
      <c r="AI15" s="37"/>
      <c r="AJ15" s="237"/>
      <c r="AK15" s="73">
        <v>310</v>
      </c>
      <c r="AL15" s="426">
        <f t="shared" si="4"/>
        <v>3459</v>
      </c>
      <c r="AM15" s="54">
        <v>7</v>
      </c>
      <c r="AN15" s="129"/>
      <c r="AO15" s="129"/>
      <c r="AP15" s="128"/>
      <c r="AQ15" s="212"/>
      <c r="AR15" s="243">
        <v>227</v>
      </c>
      <c r="AS15" s="129"/>
      <c r="AT15" s="129"/>
      <c r="AU15" s="128"/>
      <c r="AV15" s="212"/>
      <c r="AW15" s="245">
        <v>294</v>
      </c>
      <c r="AX15" s="75">
        <v>96</v>
      </c>
      <c r="AY15" s="11">
        <v>82</v>
      </c>
      <c r="AZ15" s="36"/>
      <c r="BA15" s="70"/>
      <c r="BB15" s="264">
        <f t="shared" si="5"/>
        <v>178</v>
      </c>
      <c r="BC15" s="75">
        <v>87</v>
      </c>
      <c r="BD15" s="75">
        <v>86</v>
      </c>
      <c r="BE15" s="36"/>
      <c r="BF15" s="70"/>
      <c r="BG15" s="264">
        <f t="shared" si="6"/>
        <v>173</v>
      </c>
      <c r="BH15" s="45">
        <v>108</v>
      </c>
      <c r="BI15" s="288"/>
      <c r="BJ15" s="288"/>
      <c r="BK15" s="289"/>
      <c r="BL15" s="390">
        <f t="shared" si="7"/>
        <v>108</v>
      </c>
      <c r="BM15" s="50">
        <v>103</v>
      </c>
      <c r="BN15" s="36"/>
      <c r="BO15" s="36"/>
      <c r="BP15" s="70"/>
      <c r="BQ15" s="248">
        <f t="shared" si="8"/>
        <v>103</v>
      </c>
      <c r="BR15" s="199">
        <v>103</v>
      </c>
      <c r="BS15" s="87">
        <v>200</v>
      </c>
      <c r="BT15" s="237"/>
      <c r="BU15" s="37"/>
      <c r="BV15" s="237"/>
      <c r="BW15" s="433">
        <f t="shared" si="9"/>
        <v>1386</v>
      </c>
      <c r="BX15" s="354">
        <v>16</v>
      </c>
      <c r="BY15" s="438">
        <f t="shared" si="10"/>
        <v>4845</v>
      </c>
      <c r="BZ15" s="439">
        <v>12</v>
      </c>
    </row>
    <row r="16" spans="1:78" ht="14.25" customHeight="1">
      <c r="A16" s="37">
        <v>13</v>
      </c>
      <c r="B16" s="139" t="s">
        <v>19</v>
      </c>
      <c r="C16" s="182"/>
      <c r="D16" s="178"/>
      <c r="E16" s="178"/>
      <c r="F16" s="377"/>
      <c r="G16" s="384">
        <v>249</v>
      </c>
      <c r="H16" s="180"/>
      <c r="I16" s="179"/>
      <c r="J16" s="179"/>
      <c r="K16" s="377"/>
      <c r="L16" s="384">
        <v>258</v>
      </c>
      <c r="M16" s="75">
        <v>102</v>
      </c>
      <c r="N16" s="75">
        <v>49</v>
      </c>
      <c r="O16" s="11">
        <v>44</v>
      </c>
      <c r="P16" s="32">
        <v>38</v>
      </c>
      <c r="Q16" s="315">
        <f t="shared" si="0"/>
        <v>233</v>
      </c>
      <c r="R16" s="31">
        <v>124</v>
      </c>
      <c r="S16" s="239"/>
      <c r="T16" s="174"/>
      <c r="U16" s="280"/>
      <c r="V16" s="318">
        <f t="shared" si="1"/>
        <v>124</v>
      </c>
      <c r="W16" s="321">
        <v>109</v>
      </c>
      <c r="X16" s="272">
        <v>107</v>
      </c>
      <c r="Y16" s="272">
        <v>85</v>
      </c>
      <c r="Z16" s="322">
        <v>80</v>
      </c>
      <c r="AA16" s="327">
        <f t="shared" si="2"/>
        <v>381</v>
      </c>
      <c r="AB16" s="27">
        <v>102</v>
      </c>
      <c r="AC16" s="276"/>
      <c r="AD16" s="277"/>
      <c r="AE16" s="331"/>
      <c r="AF16" s="327">
        <f t="shared" si="3"/>
        <v>102</v>
      </c>
      <c r="AG16" s="275">
        <v>230</v>
      </c>
      <c r="AH16" s="198">
        <v>390</v>
      </c>
      <c r="AI16" s="8">
        <v>60</v>
      </c>
      <c r="AJ16" s="198">
        <v>135</v>
      </c>
      <c r="AK16" s="62"/>
      <c r="AL16" s="426">
        <f t="shared" si="4"/>
        <v>2162</v>
      </c>
      <c r="AM16" s="85">
        <v>14</v>
      </c>
      <c r="AN16" s="181"/>
      <c r="AO16" s="181"/>
      <c r="AP16" s="178"/>
      <c r="AQ16" s="238"/>
      <c r="AR16" s="243">
        <v>232</v>
      </c>
      <c r="AS16" s="242"/>
      <c r="AT16" s="242"/>
      <c r="AU16" s="183"/>
      <c r="AV16" s="241"/>
      <c r="AW16" s="245">
        <v>296</v>
      </c>
      <c r="AX16" s="75">
        <v>107</v>
      </c>
      <c r="AY16" s="75">
        <v>97</v>
      </c>
      <c r="AZ16" s="11">
        <v>92</v>
      </c>
      <c r="BA16" s="176"/>
      <c r="BB16" s="264">
        <f t="shared" si="5"/>
        <v>296</v>
      </c>
      <c r="BC16" s="75">
        <v>118</v>
      </c>
      <c r="BD16" s="75">
        <v>92</v>
      </c>
      <c r="BE16" s="11">
        <v>79</v>
      </c>
      <c r="BF16" s="269"/>
      <c r="BG16" s="264">
        <f t="shared" si="6"/>
        <v>289</v>
      </c>
      <c r="BH16" s="45">
        <v>134</v>
      </c>
      <c r="BI16" s="3">
        <v>114</v>
      </c>
      <c r="BJ16" s="3">
        <v>64</v>
      </c>
      <c r="BK16" s="289"/>
      <c r="BL16" s="390">
        <f t="shared" si="7"/>
        <v>312</v>
      </c>
      <c r="BM16" s="50">
        <v>124</v>
      </c>
      <c r="BN16" s="28">
        <v>105</v>
      </c>
      <c r="BO16" s="28">
        <v>78</v>
      </c>
      <c r="BP16" s="307"/>
      <c r="BQ16" s="248">
        <f t="shared" si="8"/>
        <v>307</v>
      </c>
      <c r="BR16" s="199">
        <v>250</v>
      </c>
      <c r="BS16" s="55">
        <v>250</v>
      </c>
      <c r="BT16" s="198">
        <v>60</v>
      </c>
      <c r="BU16" s="8">
        <v>135</v>
      </c>
      <c r="BV16" s="198">
        <v>172.5</v>
      </c>
      <c r="BW16" s="433">
        <f t="shared" si="9"/>
        <v>2599.5</v>
      </c>
      <c r="BX16" s="436">
        <v>14</v>
      </c>
      <c r="BY16" s="438">
        <f t="shared" si="10"/>
        <v>4761.5</v>
      </c>
      <c r="BZ16" s="90">
        <v>13</v>
      </c>
    </row>
    <row r="17" spans="1:78" ht="14.25" customHeight="1">
      <c r="A17" s="340">
        <v>14</v>
      </c>
      <c r="B17" s="141" t="s">
        <v>14</v>
      </c>
      <c r="C17" s="182"/>
      <c r="D17" s="178"/>
      <c r="E17" s="178"/>
      <c r="F17" s="377"/>
      <c r="G17" s="384">
        <v>168</v>
      </c>
      <c r="H17" s="181"/>
      <c r="I17" s="178"/>
      <c r="J17" s="178"/>
      <c r="K17" s="238"/>
      <c r="L17" s="384">
        <v>238</v>
      </c>
      <c r="M17" s="75">
        <v>95</v>
      </c>
      <c r="N17" s="75">
        <v>42</v>
      </c>
      <c r="O17" s="11">
        <v>39</v>
      </c>
      <c r="P17" s="32">
        <v>37</v>
      </c>
      <c r="Q17" s="315">
        <f t="shared" si="0"/>
        <v>213</v>
      </c>
      <c r="R17" s="279"/>
      <c r="S17" s="239"/>
      <c r="T17" s="174"/>
      <c r="U17" s="280"/>
      <c r="V17" s="318">
        <f t="shared" si="1"/>
        <v>0</v>
      </c>
      <c r="W17" s="321">
        <v>110</v>
      </c>
      <c r="X17" s="272">
        <v>87</v>
      </c>
      <c r="Y17" s="272">
        <v>77</v>
      </c>
      <c r="Z17" s="322">
        <v>51</v>
      </c>
      <c r="AA17" s="327">
        <f t="shared" si="2"/>
        <v>325</v>
      </c>
      <c r="AB17" s="27">
        <v>88</v>
      </c>
      <c r="AC17" s="276"/>
      <c r="AD17" s="277"/>
      <c r="AE17" s="6"/>
      <c r="AF17" s="327">
        <f t="shared" si="3"/>
        <v>88</v>
      </c>
      <c r="AG17" s="275">
        <v>150</v>
      </c>
      <c r="AH17" s="198">
        <v>150</v>
      </c>
      <c r="AI17" s="8">
        <v>100</v>
      </c>
      <c r="AJ17" s="198">
        <v>90</v>
      </c>
      <c r="AK17" s="62"/>
      <c r="AL17" s="426">
        <f t="shared" si="4"/>
        <v>1522</v>
      </c>
      <c r="AM17" s="85">
        <v>17</v>
      </c>
      <c r="AN17" s="181"/>
      <c r="AO17" s="181"/>
      <c r="AP17" s="3"/>
      <c r="AQ17" s="63"/>
      <c r="AR17" s="243">
        <v>327</v>
      </c>
      <c r="AS17" s="242"/>
      <c r="AT17" s="242"/>
      <c r="AU17" s="3"/>
      <c r="AV17" s="198"/>
      <c r="AW17" s="245">
        <v>330</v>
      </c>
      <c r="AX17" s="75">
        <v>150</v>
      </c>
      <c r="AY17" s="75">
        <v>116</v>
      </c>
      <c r="AZ17" s="11">
        <v>89</v>
      </c>
      <c r="BA17" s="13">
        <v>80</v>
      </c>
      <c r="BB17" s="264">
        <f t="shared" si="5"/>
        <v>435</v>
      </c>
      <c r="BC17" s="75">
        <v>150</v>
      </c>
      <c r="BD17" s="75">
        <v>104</v>
      </c>
      <c r="BE17" s="11">
        <v>82</v>
      </c>
      <c r="BF17" s="13">
        <v>81</v>
      </c>
      <c r="BG17" s="264">
        <f t="shared" si="6"/>
        <v>417</v>
      </c>
      <c r="BH17" s="45">
        <v>143</v>
      </c>
      <c r="BI17" s="3">
        <v>113</v>
      </c>
      <c r="BJ17" s="3">
        <v>79</v>
      </c>
      <c r="BK17" s="63">
        <v>68</v>
      </c>
      <c r="BL17" s="390">
        <f t="shared" si="7"/>
        <v>403</v>
      </c>
      <c r="BM17" s="50">
        <v>140</v>
      </c>
      <c r="BN17" s="28">
        <v>110</v>
      </c>
      <c r="BO17" s="28">
        <v>108</v>
      </c>
      <c r="BP17" s="95">
        <v>81</v>
      </c>
      <c r="BQ17" s="248">
        <f t="shared" si="8"/>
        <v>439</v>
      </c>
      <c r="BR17" s="199">
        <v>230</v>
      </c>
      <c r="BS17" s="55">
        <v>210</v>
      </c>
      <c r="BT17" s="198">
        <v>100</v>
      </c>
      <c r="BU17" s="8">
        <v>90</v>
      </c>
      <c r="BV17" s="198"/>
      <c r="BW17" s="433">
        <f t="shared" si="9"/>
        <v>2981</v>
      </c>
      <c r="BX17" s="436">
        <v>11</v>
      </c>
      <c r="BY17" s="438">
        <f t="shared" si="10"/>
        <v>4503</v>
      </c>
      <c r="BZ17" s="439">
        <v>14</v>
      </c>
    </row>
    <row r="18" spans="1:78" ht="14.25" customHeight="1">
      <c r="A18" s="37">
        <v>15</v>
      </c>
      <c r="B18" s="141" t="s">
        <v>85</v>
      </c>
      <c r="C18" s="182"/>
      <c r="D18" s="178"/>
      <c r="E18" s="3"/>
      <c r="F18" s="63"/>
      <c r="G18" s="384">
        <v>273</v>
      </c>
      <c r="H18" s="180"/>
      <c r="I18" s="179"/>
      <c r="J18" s="3"/>
      <c r="K18" s="63"/>
      <c r="L18" s="384">
        <v>329</v>
      </c>
      <c r="M18" s="379">
        <v>126</v>
      </c>
      <c r="N18" s="263">
        <v>80</v>
      </c>
      <c r="O18" s="11">
        <v>69</v>
      </c>
      <c r="P18" s="32">
        <v>61</v>
      </c>
      <c r="Q18" s="315">
        <f t="shared" si="0"/>
        <v>336</v>
      </c>
      <c r="R18" s="31">
        <v>91</v>
      </c>
      <c r="S18" s="11">
        <v>77</v>
      </c>
      <c r="T18" s="175"/>
      <c r="U18" s="282"/>
      <c r="V18" s="318">
        <f t="shared" si="1"/>
        <v>168</v>
      </c>
      <c r="W18" s="321">
        <v>122</v>
      </c>
      <c r="X18" s="272">
        <v>71</v>
      </c>
      <c r="Y18" s="272">
        <v>69</v>
      </c>
      <c r="Z18" s="322">
        <v>65</v>
      </c>
      <c r="AA18" s="327">
        <f t="shared" si="2"/>
        <v>327</v>
      </c>
      <c r="AB18" s="27">
        <v>96</v>
      </c>
      <c r="AC18" s="28">
        <v>76</v>
      </c>
      <c r="AD18" s="3"/>
      <c r="AE18" s="6"/>
      <c r="AF18" s="327">
        <f t="shared" si="3"/>
        <v>172</v>
      </c>
      <c r="AG18" s="275">
        <v>180</v>
      </c>
      <c r="AH18" s="198">
        <v>330</v>
      </c>
      <c r="AI18" s="8">
        <v>135</v>
      </c>
      <c r="AJ18" s="198">
        <v>95</v>
      </c>
      <c r="AK18" s="62">
        <v>270</v>
      </c>
      <c r="AL18" s="426">
        <f t="shared" si="4"/>
        <v>2615</v>
      </c>
      <c r="AM18" s="54">
        <v>10</v>
      </c>
      <c r="AN18" s="181"/>
      <c r="AO18" s="181"/>
      <c r="AP18" s="3"/>
      <c r="AQ18" s="63"/>
      <c r="AR18" s="243">
        <v>250</v>
      </c>
      <c r="AS18" s="242"/>
      <c r="AT18" s="242"/>
      <c r="AU18" s="3"/>
      <c r="AV18" s="63"/>
      <c r="AW18" s="245">
        <v>240</v>
      </c>
      <c r="AX18" s="75">
        <v>130</v>
      </c>
      <c r="AY18" s="11">
        <v>67</v>
      </c>
      <c r="AZ18" s="11">
        <v>58</v>
      </c>
      <c r="BA18" s="63"/>
      <c r="BB18" s="264">
        <f t="shared" si="5"/>
        <v>255</v>
      </c>
      <c r="BC18" s="75">
        <v>130</v>
      </c>
      <c r="BD18" s="268"/>
      <c r="BE18" s="3"/>
      <c r="BF18" s="63"/>
      <c r="BG18" s="264">
        <f t="shared" si="6"/>
        <v>130</v>
      </c>
      <c r="BH18" s="45">
        <v>118</v>
      </c>
      <c r="BI18" s="3">
        <v>63</v>
      </c>
      <c r="BJ18" s="3">
        <v>62</v>
      </c>
      <c r="BK18" s="289"/>
      <c r="BL18" s="390">
        <f t="shared" si="7"/>
        <v>243</v>
      </c>
      <c r="BM18" s="50">
        <v>118</v>
      </c>
      <c r="BN18" s="277"/>
      <c r="BO18" s="3"/>
      <c r="BP18" s="63"/>
      <c r="BQ18" s="248">
        <f t="shared" si="8"/>
        <v>118</v>
      </c>
      <c r="BR18" s="199">
        <v>160</v>
      </c>
      <c r="BS18" s="55">
        <v>170</v>
      </c>
      <c r="BT18" s="198">
        <v>135</v>
      </c>
      <c r="BU18" s="8">
        <v>95</v>
      </c>
      <c r="BV18" s="198">
        <v>57.5</v>
      </c>
      <c r="BW18" s="433">
        <f t="shared" si="9"/>
        <v>1853.5</v>
      </c>
      <c r="BX18" s="436">
        <v>15</v>
      </c>
      <c r="BY18" s="438">
        <f t="shared" si="10"/>
        <v>4468.5</v>
      </c>
      <c r="BZ18" s="439">
        <v>15</v>
      </c>
    </row>
    <row r="19" spans="1:78" ht="14.25" customHeight="1">
      <c r="A19" s="340">
        <v>16</v>
      </c>
      <c r="B19" s="141" t="s">
        <v>17</v>
      </c>
      <c r="C19" s="182"/>
      <c r="D19" s="178"/>
      <c r="E19" s="178"/>
      <c r="F19" s="377"/>
      <c r="G19" s="384">
        <v>203</v>
      </c>
      <c r="H19" s="180"/>
      <c r="I19" s="179"/>
      <c r="J19" s="179"/>
      <c r="K19" s="377"/>
      <c r="L19" s="384">
        <v>195</v>
      </c>
      <c r="M19" s="379">
        <v>54</v>
      </c>
      <c r="N19" s="396"/>
      <c r="O19" s="174"/>
      <c r="P19" s="280"/>
      <c r="Q19" s="315">
        <f t="shared" si="0"/>
        <v>54</v>
      </c>
      <c r="R19" s="279"/>
      <c r="S19" s="239"/>
      <c r="T19" s="174"/>
      <c r="U19" s="280"/>
      <c r="V19" s="318">
        <f t="shared" si="1"/>
        <v>0</v>
      </c>
      <c r="W19" s="321">
        <v>62</v>
      </c>
      <c r="X19" s="272">
        <v>52</v>
      </c>
      <c r="Y19" s="272">
        <v>49</v>
      </c>
      <c r="Z19" s="320"/>
      <c r="AA19" s="327">
        <f t="shared" si="2"/>
        <v>163</v>
      </c>
      <c r="AB19" s="5"/>
      <c r="AC19" s="45"/>
      <c r="AD19" s="3"/>
      <c r="AE19" s="6"/>
      <c r="AF19" s="327">
        <f t="shared" si="3"/>
        <v>0</v>
      </c>
      <c r="AG19" s="275">
        <v>120</v>
      </c>
      <c r="AH19" s="198">
        <v>130</v>
      </c>
      <c r="AI19" s="8">
        <v>105</v>
      </c>
      <c r="AJ19" s="198"/>
      <c r="AK19" s="62"/>
      <c r="AL19" s="426">
        <f t="shared" si="4"/>
        <v>970</v>
      </c>
      <c r="AM19" s="85">
        <v>21</v>
      </c>
      <c r="AN19" s="181"/>
      <c r="AO19" s="181"/>
      <c r="AP19" s="128"/>
      <c r="AQ19" s="63"/>
      <c r="AR19" s="243">
        <v>418</v>
      </c>
      <c r="AS19" s="242"/>
      <c r="AT19" s="242"/>
      <c r="AU19" s="3"/>
      <c r="AV19" s="63"/>
      <c r="AW19" s="245">
        <v>430</v>
      </c>
      <c r="AX19" s="75">
        <v>120</v>
      </c>
      <c r="AY19" s="11">
        <v>84</v>
      </c>
      <c r="AZ19" s="11">
        <v>74</v>
      </c>
      <c r="BA19" s="13">
        <v>59</v>
      </c>
      <c r="BB19" s="264">
        <f t="shared" si="5"/>
        <v>337</v>
      </c>
      <c r="BC19" s="75">
        <v>109</v>
      </c>
      <c r="BD19" s="75">
        <v>85</v>
      </c>
      <c r="BE19" s="45"/>
      <c r="BF19" s="198"/>
      <c r="BG19" s="264">
        <f t="shared" si="6"/>
        <v>194</v>
      </c>
      <c r="BH19" s="45">
        <v>132</v>
      </c>
      <c r="BI19" s="3">
        <v>97</v>
      </c>
      <c r="BJ19" s="3">
        <v>78</v>
      </c>
      <c r="BK19" s="63">
        <v>71</v>
      </c>
      <c r="BL19" s="390">
        <f t="shared" si="7"/>
        <v>378</v>
      </c>
      <c r="BM19" s="50">
        <v>122</v>
      </c>
      <c r="BN19" s="3"/>
      <c r="BO19" s="3"/>
      <c r="BP19" s="63"/>
      <c r="BQ19" s="248">
        <f t="shared" si="8"/>
        <v>122</v>
      </c>
      <c r="BR19" s="199">
        <v>210</v>
      </c>
      <c r="BS19" s="55">
        <v>420</v>
      </c>
      <c r="BT19" s="198">
        <v>105</v>
      </c>
      <c r="BU19" s="8"/>
      <c r="BV19" s="198"/>
      <c r="BW19" s="433">
        <f t="shared" si="9"/>
        <v>2614</v>
      </c>
      <c r="BX19" s="354">
        <v>13</v>
      </c>
      <c r="BY19" s="438">
        <f t="shared" si="10"/>
        <v>3584</v>
      </c>
      <c r="BZ19" s="90">
        <v>16</v>
      </c>
    </row>
    <row r="20" spans="1:78" ht="14.25" customHeight="1">
      <c r="A20" s="37">
        <v>17</v>
      </c>
      <c r="B20" s="141" t="s">
        <v>12</v>
      </c>
      <c r="C20" s="182"/>
      <c r="D20" s="178"/>
      <c r="E20" s="178"/>
      <c r="F20" s="377"/>
      <c r="G20" s="384">
        <v>217</v>
      </c>
      <c r="H20" s="181"/>
      <c r="I20" s="178"/>
      <c r="J20" s="178"/>
      <c r="K20" s="238"/>
      <c r="L20" s="384">
        <v>152</v>
      </c>
      <c r="M20" s="379">
        <v>140</v>
      </c>
      <c r="N20" s="263">
        <v>82</v>
      </c>
      <c r="O20" s="11">
        <v>63</v>
      </c>
      <c r="P20" s="32">
        <v>36</v>
      </c>
      <c r="Q20" s="315">
        <f t="shared" si="0"/>
        <v>321</v>
      </c>
      <c r="R20" s="31">
        <v>118</v>
      </c>
      <c r="S20" s="75">
        <v>88</v>
      </c>
      <c r="T20" s="75">
        <v>81</v>
      </c>
      <c r="U20" s="280"/>
      <c r="V20" s="318">
        <f t="shared" si="1"/>
        <v>287</v>
      </c>
      <c r="W20" s="321">
        <v>95</v>
      </c>
      <c r="X20" s="272">
        <v>84</v>
      </c>
      <c r="Y20" s="272">
        <v>56</v>
      </c>
      <c r="Z20" s="322">
        <v>53</v>
      </c>
      <c r="AA20" s="327">
        <f t="shared" si="2"/>
        <v>288</v>
      </c>
      <c r="AB20" s="27">
        <v>118</v>
      </c>
      <c r="AC20" s="28">
        <v>89</v>
      </c>
      <c r="AD20" s="11"/>
      <c r="AE20" s="32"/>
      <c r="AF20" s="327">
        <f t="shared" si="3"/>
        <v>207</v>
      </c>
      <c r="AG20" s="275">
        <v>190</v>
      </c>
      <c r="AH20" s="211"/>
      <c r="AI20" s="41">
        <v>80</v>
      </c>
      <c r="AJ20" s="211">
        <v>85</v>
      </c>
      <c r="AK20" s="42"/>
      <c r="AL20" s="426">
        <f t="shared" si="4"/>
        <v>1827</v>
      </c>
      <c r="AM20" s="85">
        <v>15</v>
      </c>
      <c r="AN20" s="181"/>
      <c r="AO20" s="181"/>
      <c r="AP20" s="178"/>
      <c r="AQ20" s="13"/>
      <c r="AR20" s="243">
        <v>75</v>
      </c>
      <c r="AS20" s="242"/>
      <c r="AT20" s="242"/>
      <c r="AU20" s="183"/>
      <c r="AV20" s="211"/>
      <c r="AW20" s="245">
        <v>110</v>
      </c>
      <c r="AX20" s="75">
        <v>85</v>
      </c>
      <c r="AY20" s="239"/>
      <c r="AZ20" s="174"/>
      <c r="BA20" s="13"/>
      <c r="BB20" s="264">
        <f t="shared" si="5"/>
        <v>85</v>
      </c>
      <c r="BC20" s="75">
        <v>84</v>
      </c>
      <c r="BD20" s="267"/>
      <c r="BE20" s="268"/>
      <c r="BF20" s="13"/>
      <c r="BG20" s="264">
        <f t="shared" si="6"/>
        <v>84</v>
      </c>
      <c r="BH20" s="45">
        <v>100</v>
      </c>
      <c r="BI20" s="288"/>
      <c r="BJ20" s="288"/>
      <c r="BK20" s="289"/>
      <c r="BL20" s="390">
        <f t="shared" si="7"/>
        <v>100</v>
      </c>
      <c r="BM20" s="50">
        <v>95</v>
      </c>
      <c r="BN20" s="277"/>
      <c r="BO20" s="11"/>
      <c r="BP20" s="13"/>
      <c r="BQ20" s="248">
        <f t="shared" si="8"/>
        <v>95</v>
      </c>
      <c r="BR20" s="199">
        <v>57</v>
      </c>
      <c r="BS20" s="88"/>
      <c r="BT20" s="211">
        <v>80</v>
      </c>
      <c r="BU20" s="41"/>
      <c r="BV20" s="211"/>
      <c r="BW20" s="433">
        <f t="shared" si="9"/>
        <v>686</v>
      </c>
      <c r="BX20" s="354">
        <v>19</v>
      </c>
      <c r="BY20" s="438">
        <f t="shared" si="10"/>
        <v>2513</v>
      </c>
      <c r="BZ20" s="439">
        <v>17</v>
      </c>
    </row>
    <row r="21" spans="1:78" ht="14.25" customHeight="1">
      <c r="A21" s="340">
        <v>18</v>
      </c>
      <c r="B21" s="337" t="s">
        <v>31</v>
      </c>
      <c r="C21" s="182"/>
      <c r="D21" s="178"/>
      <c r="E21" s="178"/>
      <c r="F21" s="63"/>
      <c r="G21" s="384">
        <v>129</v>
      </c>
      <c r="H21" s="180"/>
      <c r="I21" s="179"/>
      <c r="J21" s="179"/>
      <c r="K21" s="63"/>
      <c r="L21" s="384">
        <v>105</v>
      </c>
      <c r="M21" s="379">
        <v>132</v>
      </c>
      <c r="N21" s="263">
        <v>51</v>
      </c>
      <c r="O21" s="11">
        <v>45</v>
      </c>
      <c r="P21" s="6"/>
      <c r="Q21" s="315">
        <f t="shared" si="0"/>
        <v>228</v>
      </c>
      <c r="R21" s="31">
        <v>126</v>
      </c>
      <c r="S21" s="239"/>
      <c r="T21" s="239"/>
      <c r="U21" s="6"/>
      <c r="V21" s="318">
        <f t="shared" si="1"/>
        <v>126</v>
      </c>
      <c r="W21" s="321">
        <v>134</v>
      </c>
      <c r="X21" s="272">
        <v>78</v>
      </c>
      <c r="Y21" s="272">
        <v>48</v>
      </c>
      <c r="Z21" s="320"/>
      <c r="AA21" s="327">
        <f t="shared" si="2"/>
        <v>260</v>
      </c>
      <c r="AB21" s="27">
        <v>113</v>
      </c>
      <c r="AC21" s="3"/>
      <c r="AD21" s="3"/>
      <c r="AE21" s="6"/>
      <c r="AF21" s="327">
        <f t="shared" si="3"/>
        <v>113</v>
      </c>
      <c r="AG21" s="275">
        <v>310</v>
      </c>
      <c r="AH21" s="198"/>
      <c r="AI21" s="8">
        <v>90</v>
      </c>
      <c r="AJ21" s="198"/>
      <c r="AK21" s="62">
        <v>142.5</v>
      </c>
      <c r="AL21" s="426">
        <f t="shared" si="4"/>
        <v>1503.5</v>
      </c>
      <c r="AM21" s="85">
        <v>18</v>
      </c>
      <c r="AN21" s="45"/>
      <c r="AO21" s="45"/>
      <c r="AP21" s="3"/>
      <c r="AQ21" s="63"/>
      <c r="AR21" s="243">
        <v>115</v>
      </c>
      <c r="AS21" s="129"/>
      <c r="AT21" s="129"/>
      <c r="AU21" s="3"/>
      <c r="AV21" s="63"/>
      <c r="AW21" s="245">
        <v>86</v>
      </c>
      <c r="AX21" s="75">
        <v>66</v>
      </c>
      <c r="AY21" s="11"/>
      <c r="AZ21" s="3"/>
      <c r="BA21" s="63"/>
      <c r="BB21" s="264">
        <f t="shared" si="5"/>
        <v>66</v>
      </c>
      <c r="BC21" s="45"/>
      <c r="BD21" s="45"/>
      <c r="BE21" s="45"/>
      <c r="BF21" s="198"/>
      <c r="BG21" s="264">
        <f t="shared" si="6"/>
        <v>0</v>
      </c>
      <c r="BH21" s="45">
        <v>75</v>
      </c>
      <c r="BI21" s="288"/>
      <c r="BJ21" s="288"/>
      <c r="BK21" s="289"/>
      <c r="BL21" s="390">
        <f t="shared" si="7"/>
        <v>75</v>
      </c>
      <c r="BM21" s="45"/>
      <c r="BN21" s="3"/>
      <c r="BO21" s="3"/>
      <c r="BP21" s="63"/>
      <c r="BQ21" s="248">
        <f t="shared" si="8"/>
        <v>0</v>
      </c>
      <c r="BR21" s="199">
        <v>190</v>
      </c>
      <c r="BS21" s="55"/>
      <c r="BT21" s="198">
        <v>90</v>
      </c>
      <c r="BU21" s="8"/>
      <c r="BV21" s="198">
        <v>110</v>
      </c>
      <c r="BW21" s="433">
        <f t="shared" si="9"/>
        <v>732</v>
      </c>
      <c r="BX21" s="436">
        <v>17</v>
      </c>
      <c r="BY21" s="438">
        <f t="shared" si="10"/>
        <v>2235.5</v>
      </c>
      <c r="BZ21" s="439">
        <v>18</v>
      </c>
    </row>
    <row r="22" spans="1:78" ht="14.25" customHeight="1">
      <c r="A22" s="37">
        <v>19</v>
      </c>
      <c r="B22" s="141" t="s">
        <v>18</v>
      </c>
      <c r="C22" s="127"/>
      <c r="D22" s="128"/>
      <c r="E22" s="20"/>
      <c r="F22" s="64"/>
      <c r="G22" s="384">
        <v>252</v>
      </c>
      <c r="H22" s="180"/>
      <c r="I22" s="179"/>
      <c r="J22" s="20"/>
      <c r="K22" s="64"/>
      <c r="L22" s="384">
        <v>299</v>
      </c>
      <c r="M22" s="379">
        <v>98</v>
      </c>
      <c r="N22" s="263">
        <v>40</v>
      </c>
      <c r="O22" s="20"/>
      <c r="P22" s="284"/>
      <c r="Q22" s="315">
        <f t="shared" si="0"/>
        <v>138</v>
      </c>
      <c r="R22" s="31">
        <v>113</v>
      </c>
      <c r="S22" s="44"/>
      <c r="T22" s="20"/>
      <c r="U22" s="284"/>
      <c r="V22" s="318">
        <f t="shared" si="1"/>
        <v>113</v>
      </c>
      <c r="W22" s="321">
        <v>113</v>
      </c>
      <c r="X22" s="272">
        <v>57</v>
      </c>
      <c r="Y22" s="270"/>
      <c r="Z22" s="320"/>
      <c r="AA22" s="327">
        <f t="shared" si="2"/>
        <v>170</v>
      </c>
      <c r="AB22" s="27">
        <v>109</v>
      </c>
      <c r="AC22" s="276"/>
      <c r="AD22" s="20"/>
      <c r="AE22" s="284"/>
      <c r="AF22" s="327">
        <f t="shared" si="3"/>
        <v>109</v>
      </c>
      <c r="AG22" s="271"/>
      <c r="AH22" s="333">
        <v>140</v>
      </c>
      <c r="AI22" s="21">
        <v>95</v>
      </c>
      <c r="AJ22" s="333"/>
      <c r="AK22" s="67"/>
      <c r="AL22" s="426">
        <f t="shared" si="4"/>
        <v>1316</v>
      </c>
      <c r="AM22" s="54">
        <v>19</v>
      </c>
      <c r="AN22" s="129"/>
      <c r="AO22" s="129"/>
      <c r="AP22" s="44"/>
      <c r="AQ22" s="64"/>
      <c r="AR22" s="243">
        <v>157</v>
      </c>
      <c r="AS22" s="44"/>
      <c r="AT22" s="44"/>
      <c r="AU22" s="44"/>
      <c r="AV22" s="333"/>
      <c r="AW22" s="245">
        <v>128</v>
      </c>
      <c r="AX22" s="75">
        <v>67</v>
      </c>
      <c r="AY22" s="75">
        <v>62</v>
      </c>
      <c r="AZ22" s="20"/>
      <c r="BA22" s="64"/>
      <c r="BB22" s="264">
        <f t="shared" si="5"/>
        <v>129</v>
      </c>
      <c r="BC22" s="44"/>
      <c r="BD22" s="44"/>
      <c r="BE22" s="20"/>
      <c r="BF22" s="64"/>
      <c r="BG22" s="264">
        <f t="shared" si="6"/>
        <v>0</v>
      </c>
      <c r="BH22" s="45">
        <v>65</v>
      </c>
      <c r="BI22" s="288"/>
      <c r="BJ22" s="288"/>
      <c r="BK22" s="289"/>
      <c r="BL22" s="390">
        <f t="shared" si="7"/>
        <v>65</v>
      </c>
      <c r="BM22" s="50">
        <v>73</v>
      </c>
      <c r="BN22" s="20"/>
      <c r="BO22" s="20"/>
      <c r="BP22" s="64"/>
      <c r="BQ22" s="248">
        <f t="shared" si="8"/>
        <v>73</v>
      </c>
      <c r="BR22" s="344"/>
      <c r="BS22" s="69"/>
      <c r="BT22" s="333">
        <v>95</v>
      </c>
      <c r="BU22" s="21"/>
      <c r="BV22" s="333"/>
      <c r="BW22" s="433">
        <f t="shared" si="9"/>
        <v>647</v>
      </c>
      <c r="BX22" s="436">
        <v>20</v>
      </c>
      <c r="BY22" s="438">
        <f t="shared" si="10"/>
        <v>1963</v>
      </c>
      <c r="BZ22" s="90">
        <v>19</v>
      </c>
    </row>
    <row r="23" spans="1:78" ht="14.25" customHeight="1">
      <c r="A23" s="340">
        <v>20</v>
      </c>
      <c r="B23" s="141" t="s">
        <v>13</v>
      </c>
      <c r="C23" s="127"/>
      <c r="D23" s="128"/>
      <c r="E23" s="128"/>
      <c r="F23" s="212"/>
      <c r="G23" s="384">
        <v>290</v>
      </c>
      <c r="H23" s="129"/>
      <c r="I23" s="128"/>
      <c r="J23" s="128"/>
      <c r="K23" s="13"/>
      <c r="L23" s="384">
        <v>207</v>
      </c>
      <c r="M23" s="379">
        <v>88</v>
      </c>
      <c r="N23" s="75">
        <v>59</v>
      </c>
      <c r="O23" s="11"/>
      <c r="P23" s="32"/>
      <c r="Q23" s="315">
        <f t="shared" si="0"/>
        <v>147</v>
      </c>
      <c r="R23" s="31">
        <v>97</v>
      </c>
      <c r="S23" s="75"/>
      <c r="T23" s="11"/>
      <c r="U23" s="32"/>
      <c r="V23" s="318">
        <f t="shared" si="1"/>
        <v>97</v>
      </c>
      <c r="W23" s="321">
        <v>47</v>
      </c>
      <c r="X23" s="272">
        <v>46</v>
      </c>
      <c r="Y23" s="270"/>
      <c r="Z23" s="320"/>
      <c r="AA23" s="327">
        <f t="shared" si="2"/>
        <v>93</v>
      </c>
      <c r="AB23" s="27">
        <v>78</v>
      </c>
      <c r="AC23" s="45"/>
      <c r="AD23" s="3"/>
      <c r="AE23" s="6"/>
      <c r="AF23" s="327">
        <f t="shared" si="3"/>
        <v>78</v>
      </c>
      <c r="AG23" s="271"/>
      <c r="AH23" s="198">
        <v>170</v>
      </c>
      <c r="AI23" s="8">
        <v>110</v>
      </c>
      <c r="AJ23" s="198"/>
      <c r="AK23" s="62"/>
      <c r="AL23" s="426">
        <f t="shared" si="4"/>
        <v>1192</v>
      </c>
      <c r="AM23" s="85">
        <v>20</v>
      </c>
      <c r="AN23" s="129"/>
      <c r="AO23" s="129"/>
      <c r="AP23" s="128"/>
      <c r="AQ23" s="13"/>
      <c r="AR23" s="243">
        <v>173</v>
      </c>
      <c r="AS23" s="129"/>
      <c r="AT23" s="129"/>
      <c r="AU23" s="128"/>
      <c r="AV23" s="63"/>
      <c r="AW23" s="245">
        <v>118</v>
      </c>
      <c r="AX23" s="75">
        <v>79</v>
      </c>
      <c r="AY23" s="11"/>
      <c r="AZ23" s="11"/>
      <c r="BA23" s="63"/>
      <c r="BB23" s="264">
        <f t="shared" si="5"/>
        <v>79</v>
      </c>
      <c r="BC23" s="75">
        <v>89</v>
      </c>
      <c r="BD23" s="45"/>
      <c r="BE23" s="3"/>
      <c r="BF23" s="63"/>
      <c r="BG23" s="264">
        <f t="shared" si="6"/>
        <v>89</v>
      </c>
      <c r="BH23" s="45">
        <v>70</v>
      </c>
      <c r="BI23" s="288"/>
      <c r="BJ23" s="288"/>
      <c r="BK23" s="289"/>
      <c r="BL23" s="390">
        <f t="shared" si="7"/>
        <v>70</v>
      </c>
      <c r="BM23" s="50">
        <v>85</v>
      </c>
      <c r="BN23" s="3"/>
      <c r="BO23" s="3"/>
      <c r="BP23" s="63"/>
      <c r="BQ23" s="248">
        <f t="shared" si="8"/>
        <v>85</v>
      </c>
      <c r="BR23" s="344"/>
      <c r="BS23" s="55"/>
      <c r="BT23" s="198">
        <v>110</v>
      </c>
      <c r="BU23" s="8"/>
      <c r="BV23" s="198"/>
      <c r="BW23" s="433">
        <f t="shared" si="9"/>
        <v>724</v>
      </c>
      <c r="BX23" s="436">
        <v>18</v>
      </c>
      <c r="BY23" s="438">
        <f t="shared" si="10"/>
        <v>1916</v>
      </c>
      <c r="BZ23" s="439">
        <v>20</v>
      </c>
    </row>
    <row r="24" spans="1:78" ht="14.25" customHeight="1">
      <c r="A24" s="37">
        <v>21</v>
      </c>
      <c r="B24" s="141" t="s">
        <v>24</v>
      </c>
      <c r="C24" s="127"/>
      <c r="D24" s="128"/>
      <c r="E24" s="128"/>
      <c r="F24" s="70"/>
      <c r="G24" s="384">
        <v>274</v>
      </c>
      <c r="H24" s="74"/>
      <c r="I24" s="36"/>
      <c r="J24" s="36"/>
      <c r="K24" s="70"/>
      <c r="L24" s="384">
        <v>353</v>
      </c>
      <c r="M24" s="75">
        <v>87</v>
      </c>
      <c r="N24" s="75">
        <v>64</v>
      </c>
      <c r="O24" s="11">
        <v>56</v>
      </c>
      <c r="P24" s="280"/>
      <c r="Q24" s="315">
        <f t="shared" si="0"/>
        <v>207</v>
      </c>
      <c r="R24" s="31">
        <v>83</v>
      </c>
      <c r="S24" s="239"/>
      <c r="T24" s="174"/>
      <c r="U24" s="280"/>
      <c r="V24" s="318">
        <f t="shared" si="1"/>
        <v>83</v>
      </c>
      <c r="W24" s="321">
        <v>92</v>
      </c>
      <c r="X24" s="272">
        <v>59</v>
      </c>
      <c r="Y24" s="270"/>
      <c r="Z24" s="320"/>
      <c r="AA24" s="327">
        <f t="shared" si="2"/>
        <v>151</v>
      </c>
      <c r="AB24" s="27">
        <v>110</v>
      </c>
      <c r="AC24" s="50">
        <v>107</v>
      </c>
      <c r="AD24" s="277"/>
      <c r="AE24" s="38"/>
      <c r="AF24" s="327">
        <f t="shared" si="3"/>
        <v>217</v>
      </c>
      <c r="AG24" s="275">
        <v>114</v>
      </c>
      <c r="AH24" s="237">
        <v>230</v>
      </c>
      <c r="AI24" s="37"/>
      <c r="AJ24" s="237"/>
      <c r="AK24" s="73"/>
      <c r="AL24" s="426">
        <f t="shared" si="4"/>
        <v>1629</v>
      </c>
      <c r="AM24" s="54">
        <v>16</v>
      </c>
      <c r="AN24" s="129"/>
      <c r="AO24" s="129"/>
      <c r="AP24" s="129"/>
      <c r="AQ24" s="70"/>
      <c r="AR24" s="243">
        <v>79</v>
      </c>
      <c r="AS24" s="129"/>
      <c r="AT24" s="129"/>
      <c r="AU24" s="129"/>
      <c r="AV24" s="237"/>
      <c r="AW24" s="245">
        <v>97</v>
      </c>
      <c r="AX24" s="75">
        <v>58</v>
      </c>
      <c r="AY24" s="239"/>
      <c r="AZ24" s="174"/>
      <c r="BA24" s="70"/>
      <c r="BB24" s="264">
        <f t="shared" si="5"/>
        <v>58</v>
      </c>
      <c r="BC24" s="267"/>
      <c r="BD24" s="267"/>
      <c r="BE24" s="268"/>
      <c r="BF24" s="70"/>
      <c r="BG24" s="264">
        <f t="shared" si="6"/>
        <v>0</v>
      </c>
      <c r="BH24" s="287"/>
      <c r="BI24" s="288"/>
      <c r="BJ24" s="288"/>
      <c r="BK24" s="289"/>
      <c r="BL24" s="390">
        <f t="shared" si="7"/>
        <v>0</v>
      </c>
      <c r="BM24" s="74"/>
      <c r="BN24" s="36"/>
      <c r="BO24" s="36"/>
      <c r="BP24" s="70"/>
      <c r="BQ24" s="248">
        <f t="shared" si="8"/>
        <v>0</v>
      </c>
      <c r="BR24" s="344"/>
      <c r="BS24" s="87"/>
      <c r="BT24" s="237"/>
      <c r="BU24" s="37"/>
      <c r="BV24" s="237"/>
      <c r="BW24" s="433">
        <f t="shared" si="9"/>
        <v>234</v>
      </c>
      <c r="BX24" s="436">
        <v>27</v>
      </c>
      <c r="BY24" s="438">
        <f t="shared" si="10"/>
        <v>1863</v>
      </c>
      <c r="BZ24" s="439">
        <v>21</v>
      </c>
    </row>
    <row r="25" spans="1:78" ht="14.25" customHeight="1">
      <c r="A25" s="340">
        <v>22</v>
      </c>
      <c r="B25" s="141" t="s">
        <v>49</v>
      </c>
      <c r="C25" s="182"/>
      <c r="D25" s="178"/>
      <c r="E25" s="178"/>
      <c r="F25" s="377"/>
      <c r="G25" s="384">
        <v>181</v>
      </c>
      <c r="H25" s="181"/>
      <c r="I25" s="178"/>
      <c r="J25" s="178"/>
      <c r="K25" s="238"/>
      <c r="L25" s="384">
        <v>138</v>
      </c>
      <c r="M25" s="75">
        <v>105</v>
      </c>
      <c r="N25" s="75">
        <v>47</v>
      </c>
      <c r="O25" s="174"/>
      <c r="P25" s="280"/>
      <c r="Q25" s="315">
        <f t="shared" si="0"/>
        <v>152</v>
      </c>
      <c r="R25" s="31">
        <v>105</v>
      </c>
      <c r="S25" s="239"/>
      <c r="T25" s="174"/>
      <c r="U25" s="280"/>
      <c r="V25" s="318">
        <f t="shared" si="1"/>
        <v>105</v>
      </c>
      <c r="W25" s="321">
        <v>60</v>
      </c>
      <c r="X25" s="270"/>
      <c r="Y25" s="270"/>
      <c r="Z25" s="320"/>
      <c r="AA25" s="327">
        <f t="shared" si="2"/>
        <v>60</v>
      </c>
      <c r="AB25" s="27">
        <v>91</v>
      </c>
      <c r="AC25" s="276"/>
      <c r="AD25" s="277"/>
      <c r="AE25" s="331"/>
      <c r="AF25" s="327">
        <f t="shared" si="3"/>
        <v>91</v>
      </c>
      <c r="AG25" s="271"/>
      <c r="AH25" s="198"/>
      <c r="AI25" s="8"/>
      <c r="AJ25" s="198">
        <v>80</v>
      </c>
      <c r="AK25" s="62"/>
      <c r="AL25" s="426">
        <f t="shared" si="4"/>
        <v>807</v>
      </c>
      <c r="AM25" s="85">
        <v>24</v>
      </c>
      <c r="AN25" s="181"/>
      <c r="AO25" s="181"/>
      <c r="AP25" s="178"/>
      <c r="AQ25" s="238"/>
      <c r="AR25" s="243">
        <v>74</v>
      </c>
      <c r="AS25" s="242"/>
      <c r="AT25" s="242"/>
      <c r="AU25" s="183"/>
      <c r="AV25" s="241"/>
      <c r="AW25" s="245">
        <v>80</v>
      </c>
      <c r="AX25" s="75">
        <v>54</v>
      </c>
      <c r="AY25" s="75">
        <v>53</v>
      </c>
      <c r="AZ25" s="174"/>
      <c r="BA25" s="176"/>
      <c r="BB25" s="264">
        <f t="shared" si="5"/>
        <v>107</v>
      </c>
      <c r="BC25" s="267"/>
      <c r="BD25" s="267"/>
      <c r="BE25" s="268"/>
      <c r="BF25" s="269"/>
      <c r="BG25" s="264">
        <f t="shared" si="6"/>
        <v>0</v>
      </c>
      <c r="BH25" s="287"/>
      <c r="BI25" s="288"/>
      <c r="BJ25" s="288"/>
      <c r="BK25" s="289"/>
      <c r="BL25" s="390">
        <f t="shared" si="7"/>
        <v>0</v>
      </c>
      <c r="BM25" s="276"/>
      <c r="BN25" s="277"/>
      <c r="BO25" s="277"/>
      <c r="BP25" s="307"/>
      <c r="BQ25" s="248">
        <f t="shared" si="8"/>
        <v>0</v>
      </c>
      <c r="BR25" s="344"/>
      <c r="BS25" s="55"/>
      <c r="BT25" s="198"/>
      <c r="BU25" s="8">
        <v>80</v>
      </c>
      <c r="BV25" s="198"/>
      <c r="BW25" s="433">
        <f t="shared" si="9"/>
        <v>341</v>
      </c>
      <c r="BX25" s="436">
        <v>24</v>
      </c>
      <c r="BY25" s="438">
        <f t="shared" si="10"/>
        <v>1148</v>
      </c>
      <c r="BZ25" s="90">
        <v>22</v>
      </c>
    </row>
    <row r="26" spans="1:78" ht="14.25" customHeight="1">
      <c r="A26" s="37">
        <v>23</v>
      </c>
      <c r="B26" s="141" t="s">
        <v>4</v>
      </c>
      <c r="C26" s="182"/>
      <c r="D26" s="178"/>
      <c r="E26" s="178"/>
      <c r="F26" s="13"/>
      <c r="G26" s="384">
        <v>185</v>
      </c>
      <c r="H26" s="180"/>
      <c r="I26" s="179"/>
      <c r="J26" s="179"/>
      <c r="K26" s="13"/>
      <c r="L26" s="384">
        <v>140.5</v>
      </c>
      <c r="M26" s="379">
        <v>23</v>
      </c>
      <c r="N26" s="263">
        <v>17</v>
      </c>
      <c r="O26" s="174"/>
      <c r="P26" s="32"/>
      <c r="Q26" s="315">
        <f t="shared" si="0"/>
        <v>40</v>
      </c>
      <c r="R26" s="279"/>
      <c r="S26" s="239"/>
      <c r="T26" s="239"/>
      <c r="U26" s="88"/>
      <c r="V26" s="318">
        <f t="shared" si="1"/>
        <v>0</v>
      </c>
      <c r="W26" s="321">
        <v>37.5</v>
      </c>
      <c r="X26" s="272">
        <v>21</v>
      </c>
      <c r="Y26" s="270"/>
      <c r="Z26" s="320"/>
      <c r="AA26" s="327">
        <f t="shared" si="2"/>
        <v>58.5</v>
      </c>
      <c r="AB26" s="330"/>
      <c r="AC26" s="277"/>
      <c r="AD26" s="278"/>
      <c r="AE26" s="32"/>
      <c r="AF26" s="327">
        <f t="shared" si="3"/>
        <v>0</v>
      </c>
      <c r="AG26" s="275">
        <v>240</v>
      </c>
      <c r="AH26" s="211">
        <v>160</v>
      </c>
      <c r="AI26" s="41"/>
      <c r="AJ26" s="211">
        <v>75</v>
      </c>
      <c r="AK26" s="42"/>
      <c r="AL26" s="426">
        <f t="shared" si="4"/>
        <v>899</v>
      </c>
      <c r="AM26" s="54">
        <v>22</v>
      </c>
      <c r="AN26" s="181"/>
      <c r="AO26" s="181"/>
      <c r="AP26" s="11"/>
      <c r="AQ26" s="13"/>
      <c r="AR26" s="243">
        <v>83</v>
      </c>
      <c r="AS26" s="242"/>
      <c r="AT26" s="242"/>
      <c r="AU26" s="11"/>
      <c r="AV26" s="13"/>
      <c r="AW26" s="245">
        <v>91</v>
      </c>
      <c r="AX26" s="239"/>
      <c r="AY26" s="174"/>
      <c r="AZ26" s="11"/>
      <c r="BA26" s="13"/>
      <c r="BB26" s="264">
        <f t="shared" si="5"/>
        <v>0</v>
      </c>
      <c r="BC26" s="267"/>
      <c r="BD26" s="267"/>
      <c r="BE26" s="11"/>
      <c r="BF26" s="13"/>
      <c r="BG26" s="264">
        <f t="shared" si="6"/>
        <v>0</v>
      </c>
      <c r="BH26" s="287"/>
      <c r="BI26" s="288"/>
      <c r="BJ26" s="288"/>
      <c r="BK26" s="289"/>
      <c r="BL26" s="390">
        <f t="shared" si="7"/>
        <v>0</v>
      </c>
      <c r="BM26" s="276"/>
      <c r="BN26" s="277"/>
      <c r="BO26" s="11"/>
      <c r="BP26" s="13"/>
      <c r="BQ26" s="248">
        <f t="shared" si="8"/>
        <v>0</v>
      </c>
      <c r="BR26" s="344"/>
      <c r="BS26" s="88"/>
      <c r="BT26" s="211"/>
      <c r="BU26" s="41"/>
      <c r="BV26" s="211"/>
      <c r="BW26" s="433">
        <f t="shared" si="9"/>
        <v>174</v>
      </c>
      <c r="BX26" s="354">
        <v>28</v>
      </c>
      <c r="BY26" s="438">
        <f t="shared" si="10"/>
        <v>1073</v>
      </c>
      <c r="BZ26" s="439">
        <v>23</v>
      </c>
    </row>
    <row r="27" spans="1:78" ht="14.25" customHeight="1">
      <c r="A27" s="340">
        <v>24</v>
      </c>
      <c r="B27" s="141" t="s">
        <v>22</v>
      </c>
      <c r="C27" s="182"/>
      <c r="D27" s="178"/>
      <c r="E27" s="36"/>
      <c r="F27" s="70"/>
      <c r="G27" s="384"/>
      <c r="H27" s="180"/>
      <c r="I27" s="179"/>
      <c r="J27" s="179"/>
      <c r="K27" s="70"/>
      <c r="L27" s="384"/>
      <c r="M27" s="379">
        <v>86</v>
      </c>
      <c r="N27" s="396"/>
      <c r="O27" s="174"/>
      <c r="P27" s="280"/>
      <c r="Q27" s="315">
        <f t="shared" si="0"/>
        <v>86</v>
      </c>
      <c r="R27" s="31">
        <v>92</v>
      </c>
      <c r="S27" s="239"/>
      <c r="T27" s="174"/>
      <c r="U27" s="38"/>
      <c r="V27" s="318">
        <f t="shared" si="1"/>
        <v>92</v>
      </c>
      <c r="W27" s="321">
        <v>70</v>
      </c>
      <c r="X27" s="270"/>
      <c r="Y27" s="270"/>
      <c r="Z27" s="320"/>
      <c r="AA27" s="327">
        <f t="shared" si="2"/>
        <v>70</v>
      </c>
      <c r="AB27" s="27">
        <v>112</v>
      </c>
      <c r="AC27" s="277"/>
      <c r="AD27" s="36"/>
      <c r="AE27" s="38"/>
      <c r="AF27" s="327">
        <f t="shared" si="3"/>
        <v>112</v>
      </c>
      <c r="AG27" s="275">
        <v>57</v>
      </c>
      <c r="AH27" s="237"/>
      <c r="AI27" s="37">
        <v>85</v>
      </c>
      <c r="AJ27" s="237"/>
      <c r="AK27" s="73"/>
      <c r="AL27" s="426">
        <f t="shared" si="4"/>
        <v>502</v>
      </c>
      <c r="AM27" s="85">
        <v>26</v>
      </c>
      <c r="AN27" s="74"/>
      <c r="AO27" s="74"/>
      <c r="AP27" s="36"/>
      <c r="AQ27" s="70"/>
      <c r="AR27" s="243"/>
      <c r="AS27" s="74"/>
      <c r="AT27" s="74"/>
      <c r="AU27" s="36"/>
      <c r="AV27" s="237"/>
      <c r="AW27" s="245"/>
      <c r="AX27" s="75">
        <v>73</v>
      </c>
      <c r="AY27" s="75">
        <v>70</v>
      </c>
      <c r="AZ27" s="11">
        <v>51</v>
      </c>
      <c r="BA27" s="70"/>
      <c r="BB27" s="264">
        <f t="shared" si="5"/>
        <v>194</v>
      </c>
      <c r="BC27" s="74"/>
      <c r="BD27" s="74"/>
      <c r="BE27" s="36"/>
      <c r="BF27" s="70"/>
      <c r="BG27" s="264">
        <f t="shared" si="6"/>
        <v>0</v>
      </c>
      <c r="BH27" s="45">
        <v>86</v>
      </c>
      <c r="BI27" s="288"/>
      <c r="BJ27" s="288"/>
      <c r="BK27" s="289"/>
      <c r="BL27" s="390">
        <f t="shared" si="7"/>
        <v>86</v>
      </c>
      <c r="BM27" s="74"/>
      <c r="BN27" s="36"/>
      <c r="BO27" s="36"/>
      <c r="BP27" s="70"/>
      <c r="BQ27" s="248">
        <f t="shared" si="8"/>
        <v>0</v>
      </c>
      <c r="BR27" s="199">
        <v>114</v>
      </c>
      <c r="BS27" s="87"/>
      <c r="BT27" s="237">
        <v>85</v>
      </c>
      <c r="BU27" s="37">
        <v>85</v>
      </c>
      <c r="BV27" s="237"/>
      <c r="BW27" s="433">
        <f t="shared" si="9"/>
        <v>564</v>
      </c>
      <c r="BX27" s="436">
        <v>21</v>
      </c>
      <c r="BY27" s="438">
        <f t="shared" si="10"/>
        <v>1066</v>
      </c>
      <c r="BZ27" s="439">
        <v>24</v>
      </c>
    </row>
    <row r="28" spans="1:78" ht="14.25" customHeight="1">
      <c r="A28" s="37">
        <v>25</v>
      </c>
      <c r="B28" s="336" t="s">
        <v>9</v>
      </c>
      <c r="C28" s="182"/>
      <c r="D28" s="178"/>
      <c r="E28" s="178"/>
      <c r="F28" s="377"/>
      <c r="G28" s="384">
        <v>86</v>
      </c>
      <c r="H28" s="180"/>
      <c r="I28" s="179"/>
      <c r="J28" s="179"/>
      <c r="K28" s="377"/>
      <c r="L28" s="384">
        <v>122</v>
      </c>
      <c r="M28" s="379">
        <v>66</v>
      </c>
      <c r="N28" s="75">
        <v>35</v>
      </c>
      <c r="O28" s="3"/>
      <c r="P28" s="6"/>
      <c r="Q28" s="315">
        <f t="shared" si="0"/>
        <v>101</v>
      </c>
      <c r="R28" s="5"/>
      <c r="S28" s="45"/>
      <c r="T28" s="3"/>
      <c r="U28" s="6"/>
      <c r="V28" s="318">
        <f t="shared" si="1"/>
        <v>0</v>
      </c>
      <c r="W28" s="319"/>
      <c r="X28" s="270"/>
      <c r="Y28" s="270"/>
      <c r="Z28" s="320"/>
      <c r="AA28" s="327">
        <f t="shared" si="2"/>
        <v>0</v>
      </c>
      <c r="AB28" s="5"/>
      <c r="AC28" s="45"/>
      <c r="AD28" s="3"/>
      <c r="AE28" s="6"/>
      <c r="AF28" s="327">
        <f t="shared" si="3"/>
        <v>0</v>
      </c>
      <c r="AG28" s="271"/>
      <c r="AH28" s="198"/>
      <c r="AI28" s="8">
        <v>70</v>
      </c>
      <c r="AJ28" s="198"/>
      <c r="AK28" s="62"/>
      <c r="AL28" s="426">
        <f t="shared" si="4"/>
        <v>379</v>
      </c>
      <c r="AM28" s="85">
        <v>27</v>
      </c>
      <c r="AN28" s="129"/>
      <c r="AO28" s="129"/>
      <c r="AP28" s="129"/>
      <c r="AQ28" s="212"/>
      <c r="AR28" s="243">
        <v>78</v>
      </c>
      <c r="AS28" s="129"/>
      <c r="AT28" s="129"/>
      <c r="AU28" s="129"/>
      <c r="AV28" s="419"/>
      <c r="AW28" s="245">
        <v>69</v>
      </c>
      <c r="AX28" s="75">
        <v>90</v>
      </c>
      <c r="AY28" s="11"/>
      <c r="AZ28" s="11"/>
      <c r="BA28" s="63"/>
      <c r="BB28" s="264">
        <f t="shared" si="5"/>
        <v>90</v>
      </c>
      <c r="BC28" s="75">
        <v>114</v>
      </c>
      <c r="BD28" s="75">
        <v>88</v>
      </c>
      <c r="BE28" s="3"/>
      <c r="BF28" s="63"/>
      <c r="BG28" s="264">
        <f t="shared" si="6"/>
        <v>202</v>
      </c>
      <c r="BH28" s="287"/>
      <c r="BI28" s="288"/>
      <c r="BJ28" s="288"/>
      <c r="BK28" s="289"/>
      <c r="BL28" s="390">
        <f t="shared" si="7"/>
        <v>0</v>
      </c>
      <c r="BM28" s="45"/>
      <c r="BN28" s="3"/>
      <c r="BO28" s="3"/>
      <c r="BP28" s="63"/>
      <c r="BQ28" s="248">
        <f t="shared" si="8"/>
        <v>0</v>
      </c>
      <c r="BR28" s="344"/>
      <c r="BS28" s="55"/>
      <c r="BT28" s="198">
        <v>70</v>
      </c>
      <c r="BU28" s="8"/>
      <c r="BV28" s="198"/>
      <c r="BW28" s="433">
        <f t="shared" si="9"/>
        <v>509</v>
      </c>
      <c r="BX28" s="354">
        <v>22</v>
      </c>
      <c r="BY28" s="438">
        <f t="shared" si="10"/>
        <v>888</v>
      </c>
      <c r="BZ28" s="90">
        <v>25</v>
      </c>
    </row>
    <row r="29" spans="1:78" ht="14.25" customHeight="1">
      <c r="A29" s="340">
        <v>26</v>
      </c>
      <c r="B29" s="141" t="s">
        <v>66</v>
      </c>
      <c r="C29" s="127"/>
      <c r="D29" s="128"/>
      <c r="E29" s="128"/>
      <c r="F29" s="63"/>
      <c r="G29" s="384">
        <v>135</v>
      </c>
      <c r="H29" s="129"/>
      <c r="I29" s="128"/>
      <c r="J29" s="128"/>
      <c r="K29" s="63"/>
      <c r="L29" s="384">
        <v>98</v>
      </c>
      <c r="M29" s="379">
        <v>116</v>
      </c>
      <c r="N29" s="263">
        <v>51</v>
      </c>
      <c r="O29" s="11"/>
      <c r="P29" s="6"/>
      <c r="Q29" s="315">
        <f t="shared" si="0"/>
        <v>167</v>
      </c>
      <c r="R29" s="31">
        <v>130</v>
      </c>
      <c r="S29" s="45"/>
      <c r="T29" s="45"/>
      <c r="U29" s="6"/>
      <c r="V29" s="318">
        <f t="shared" si="1"/>
        <v>130</v>
      </c>
      <c r="W29" s="321">
        <v>102</v>
      </c>
      <c r="X29" s="270"/>
      <c r="Y29" s="270"/>
      <c r="Z29" s="320"/>
      <c r="AA29" s="327">
        <f t="shared" si="2"/>
        <v>102</v>
      </c>
      <c r="AB29" s="27">
        <v>106</v>
      </c>
      <c r="AC29" s="3"/>
      <c r="AD29" s="3"/>
      <c r="AE29" s="6"/>
      <c r="AF29" s="327">
        <f t="shared" si="3"/>
        <v>106</v>
      </c>
      <c r="AG29" s="275">
        <v>67</v>
      </c>
      <c r="AH29" s="198"/>
      <c r="AI29" s="8"/>
      <c r="AJ29" s="198"/>
      <c r="AK29" s="62">
        <v>47.5</v>
      </c>
      <c r="AL29" s="426">
        <f t="shared" si="4"/>
        <v>852.5</v>
      </c>
      <c r="AM29" s="85">
        <v>23</v>
      </c>
      <c r="AN29" s="129"/>
      <c r="AO29" s="129"/>
      <c r="AP29" s="128"/>
      <c r="AQ29" s="63"/>
      <c r="AR29" s="243"/>
      <c r="AS29" s="129"/>
      <c r="AT29" s="129"/>
      <c r="AU29" s="128"/>
      <c r="AV29" s="63"/>
      <c r="AW29" s="245"/>
      <c r="AX29" s="75"/>
      <c r="AY29" s="11"/>
      <c r="AZ29" s="3"/>
      <c r="BA29" s="63"/>
      <c r="BB29" s="264">
        <f t="shared" si="5"/>
        <v>0</v>
      </c>
      <c r="BC29" s="45"/>
      <c r="BD29" s="45"/>
      <c r="BE29" s="45"/>
      <c r="BF29" s="198"/>
      <c r="BG29" s="264">
        <f t="shared" si="6"/>
        <v>0</v>
      </c>
      <c r="BH29" s="287"/>
      <c r="BI29" s="288"/>
      <c r="BJ29" s="288"/>
      <c r="BK29" s="289"/>
      <c r="BL29" s="390">
        <f t="shared" si="7"/>
        <v>0</v>
      </c>
      <c r="BM29" s="45"/>
      <c r="BN29" s="3"/>
      <c r="BO29" s="3"/>
      <c r="BP29" s="63"/>
      <c r="BQ29" s="248">
        <f t="shared" si="8"/>
        <v>0</v>
      </c>
      <c r="BR29" s="344"/>
      <c r="BS29" s="55"/>
      <c r="BT29" s="198"/>
      <c r="BU29" s="8"/>
      <c r="BV29" s="198"/>
      <c r="BW29" s="433">
        <f t="shared" si="9"/>
        <v>0</v>
      </c>
      <c r="BX29" s="354">
        <v>31</v>
      </c>
      <c r="BY29" s="438">
        <f t="shared" si="10"/>
        <v>852.5</v>
      </c>
      <c r="BZ29" s="439">
        <v>26</v>
      </c>
    </row>
    <row r="30" spans="1:78" ht="14.25" customHeight="1">
      <c r="A30" s="37">
        <v>27</v>
      </c>
      <c r="B30" s="337" t="s">
        <v>62</v>
      </c>
      <c r="C30" s="182"/>
      <c r="D30" s="178"/>
      <c r="E30" s="178"/>
      <c r="F30" s="13"/>
      <c r="G30" s="384">
        <v>154</v>
      </c>
      <c r="H30" s="180"/>
      <c r="I30" s="179"/>
      <c r="J30" s="179"/>
      <c r="K30" s="13"/>
      <c r="L30" s="384">
        <v>197.5</v>
      </c>
      <c r="M30" s="379">
        <v>68</v>
      </c>
      <c r="N30" s="263">
        <v>62</v>
      </c>
      <c r="O30" s="11"/>
      <c r="P30" s="32"/>
      <c r="Q30" s="315">
        <f t="shared" si="0"/>
        <v>130</v>
      </c>
      <c r="R30" s="279"/>
      <c r="S30" s="239"/>
      <c r="T30" s="174"/>
      <c r="U30" s="32"/>
      <c r="V30" s="318">
        <f t="shared" si="1"/>
        <v>0</v>
      </c>
      <c r="W30" s="319"/>
      <c r="X30" s="270"/>
      <c r="Y30" s="270"/>
      <c r="Z30" s="320"/>
      <c r="AA30" s="327">
        <f t="shared" si="2"/>
        <v>0</v>
      </c>
      <c r="AB30" s="31"/>
      <c r="AC30" s="11"/>
      <c r="AD30" s="11"/>
      <c r="AE30" s="32"/>
      <c r="AF30" s="327">
        <f t="shared" si="3"/>
        <v>0</v>
      </c>
      <c r="AG30" s="271"/>
      <c r="AH30" s="211">
        <v>190</v>
      </c>
      <c r="AI30" s="41"/>
      <c r="AJ30" s="211"/>
      <c r="AK30" s="42"/>
      <c r="AL30" s="426">
        <f t="shared" si="4"/>
        <v>671.5</v>
      </c>
      <c r="AM30" s="54">
        <v>25</v>
      </c>
      <c r="AN30" s="129"/>
      <c r="AO30" s="129"/>
      <c r="AP30" s="129"/>
      <c r="AQ30" s="13"/>
      <c r="AR30" s="243"/>
      <c r="AS30" s="129"/>
      <c r="AT30" s="129"/>
      <c r="AU30" s="129"/>
      <c r="AV30" s="13"/>
      <c r="AW30" s="245"/>
      <c r="AX30" s="75"/>
      <c r="AY30" s="11"/>
      <c r="AZ30" s="11"/>
      <c r="BA30" s="13"/>
      <c r="BB30" s="264">
        <f t="shared" si="5"/>
        <v>0</v>
      </c>
      <c r="BC30" s="75"/>
      <c r="BD30" s="75"/>
      <c r="BE30" s="11"/>
      <c r="BF30" s="13"/>
      <c r="BG30" s="264">
        <f t="shared" si="6"/>
        <v>0</v>
      </c>
      <c r="BH30" s="287"/>
      <c r="BI30" s="288"/>
      <c r="BJ30" s="288"/>
      <c r="BK30" s="289"/>
      <c r="BL30" s="390">
        <f t="shared" si="7"/>
        <v>0</v>
      </c>
      <c r="BM30" s="75"/>
      <c r="BN30" s="11"/>
      <c r="BO30" s="11"/>
      <c r="BP30" s="13"/>
      <c r="BQ30" s="248">
        <f t="shared" si="8"/>
        <v>0</v>
      </c>
      <c r="BR30" s="344"/>
      <c r="BS30" s="88"/>
      <c r="BT30" s="211"/>
      <c r="BU30" s="41"/>
      <c r="BV30" s="211"/>
      <c r="BW30" s="433">
        <f t="shared" si="9"/>
        <v>0</v>
      </c>
      <c r="BX30" s="436">
        <v>32</v>
      </c>
      <c r="BY30" s="438">
        <f t="shared" si="10"/>
        <v>671.5</v>
      </c>
      <c r="BZ30" s="439">
        <v>27</v>
      </c>
    </row>
    <row r="31" spans="1:78" ht="14.25" customHeight="1">
      <c r="A31" s="340">
        <v>28</v>
      </c>
      <c r="B31" s="336" t="s">
        <v>37</v>
      </c>
      <c r="C31" s="182"/>
      <c r="D31" s="178"/>
      <c r="E31" s="128"/>
      <c r="F31" s="212"/>
      <c r="G31" s="384"/>
      <c r="H31" s="181"/>
      <c r="I31" s="178"/>
      <c r="J31" s="128"/>
      <c r="K31" s="63"/>
      <c r="L31" s="384"/>
      <c r="M31" s="393"/>
      <c r="N31" s="396"/>
      <c r="O31" s="3"/>
      <c r="P31" s="6"/>
      <c r="Q31" s="315">
        <f t="shared" si="0"/>
        <v>0</v>
      </c>
      <c r="R31" s="281"/>
      <c r="S31" s="240"/>
      <c r="T31" s="3"/>
      <c r="U31" s="6"/>
      <c r="V31" s="318">
        <f t="shared" si="1"/>
        <v>0</v>
      </c>
      <c r="W31" s="319"/>
      <c r="X31" s="270"/>
      <c r="Y31" s="270"/>
      <c r="Z31" s="320"/>
      <c r="AA31" s="327">
        <f t="shared" si="2"/>
        <v>0</v>
      </c>
      <c r="AB31" s="5"/>
      <c r="AC31" s="45"/>
      <c r="AD31" s="3"/>
      <c r="AE31" s="6"/>
      <c r="AF31" s="327">
        <f t="shared" si="3"/>
        <v>0</v>
      </c>
      <c r="AG31" s="271"/>
      <c r="AH31" s="198"/>
      <c r="AI31" s="8"/>
      <c r="AJ31" s="198"/>
      <c r="AK31" s="62"/>
      <c r="AL31" s="426">
        <f t="shared" si="4"/>
        <v>0</v>
      </c>
      <c r="AM31" s="54">
        <v>43</v>
      </c>
      <c r="AN31" s="129"/>
      <c r="AO31" s="129"/>
      <c r="AP31" s="129"/>
      <c r="AQ31" s="212"/>
      <c r="AR31" s="243">
        <v>80</v>
      </c>
      <c r="AS31" s="129"/>
      <c r="AT31" s="129"/>
      <c r="AU31" s="129"/>
      <c r="AV31" s="212"/>
      <c r="AW31" s="245">
        <v>72</v>
      </c>
      <c r="AX31" s="75">
        <v>88</v>
      </c>
      <c r="AY31" s="75">
        <v>61</v>
      </c>
      <c r="AZ31" s="11"/>
      <c r="BA31" s="63"/>
      <c r="BB31" s="264">
        <f t="shared" si="5"/>
        <v>149</v>
      </c>
      <c r="BC31" s="45"/>
      <c r="BD31" s="45"/>
      <c r="BE31" s="3"/>
      <c r="BF31" s="63"/>
      <c r="BG31" s="264">
        <f t="shared" si="6"/>
        <v>0</v>
      </c>
      <c r="BH31" s="287"/>
      <c r="BI31" s="288"/>
      <c r="BJ31" s="288"/>
      <c r="BK31" s="289"/>
      <c r="BL31" s="390">
        <f t="shared" si="7"/>
        <v>0</v>
      </c>
      <c r="BM31" s="45"/>
      <c r="BN31" s="3"/>
      <c r="BO31" s="3"/>
      <c r="BP31" s="63"/>
      <c r="BQ31" s="248">
        <f t="shared" si="8"/>
        <v>0</v>
      </c>
      <c r="BR31" s="344"/>
      <c r="BS31" s="55"/>
      <c r="BT31" s="198"/>
      <c r="BU31" s="8">
        <v>75</v>
      </c>
      <c r="BV31" s="198"/>
      <c r="BW31" s="433">
        <f t="shared" si="9"/>
        <v>376</v>
      </c>
      <c r="BX31" s="436">
        <v>23</v>
      </c>
      <c r="BY31" s="438">
        <f t="shared" si="10"/>
        <v>376</v>
      </c>
      <c r="BZ31" s="90">
        <v>28</v>
      </c>
    </row>
    <row r="32" spans="1:78" ht="14.25" customHeight="1">
      <c r="A32" s="37">
        <v>29</v>
      </c>
      <c r="B32" s="141" t="s">
        <v>51</v>
      </c>
      <c r="C32" s="5"/>
      <c r="D32" s="3"/>
      <c r="E32" s="3"/>
      <c r="F32" s="63"/>
      <c r="G32" s="384">
        <v>40</v>
      </c>
      <c r="H32" s="45"/>
      <c r="I32" s="3"/>
      <c r="J32" s="3"/>
      <c r="K32" s="63"/>
      <c r="L32" s="384">
        <v>37</v>
      </c>
      <c r="M32" s="395"/>
      <c r="N32" s="398"/>
      <c r="O32" s="3"/>
      <c r="P32" s="6"/>
      <c r="Q32" s="315">
        <f t="shared" si="0"/>
        <v>0</v>
      </c>
      <c r="R32" s="5"/>
      <c r="S32" s="45"/>
      <c r="T32" s="3"/>
      <c r="U32" s="6"/>
      <c r="V32" s="318">
        <f t="shared" si="1"/>
        <v>0</v>
      </c>
      <c r="W32" s="319"/>
      <c r="X32" s="270"/>
      <c r="Y32" s="270"/>
      <c r="Z32" s="320"/>
      <c r="AA32" s="327">
        <f t="shared" si="2"/>
        <v>0</v>
      </c>
      <c r="AB32" s="5"/>
      <c r="AC32" s="45"/>
      <c r="AD32" s="3"/>
      <c r="AE32" s="6"/>
      <c r="AF32" s="327">
        <f t="shared" si="3"/>
        <v>0</v>
      </c>
      <c r="AG32" s="271"/>
      <c r="AH32" s="198"/>
      <c r="AI32" s="8"/>
      <c r="AJ32" s="198"/>
      <c r="AK32" s="62"/>
      <c r="AL32" s="426">
        <f t="shared" si="4"/>
        <v>77</v>
      </c>
      <c r="AM32" s="54">
        <v>31</v>
      </c>
      <c r="AN32" s="45"/>
      <c r="AO32" s="45"/>
      <c r="AP32" s="3"/>
      <c r="AQ32" s="63"/>
      <c r="AR32" s="243">
        <v>110</v>
      </c>
      <c r="AS32" s="45"/>
      <c r="AT32" s="45"/>
      <c r="AU32" s="3"/>
      <c r="AV32" s="63"/>
      <c r="AW32" s="245">
        <v>146</v>
      </c>
      <c r="AX32" s="45"/>
      <c r="AY32" s="45"/>
      <c r="AZ32" s="3"/>
      <c r="BA32" s="63"/>
      <c r="BB32" s="264">
        <f t="shared" si="5"/>
        <v>0</v>
      </c>
      <c r="BC32" s="45"/>
      <c r="BD32" s="45"/>
      <c r="BE32" s="3"/>
      <c r="BF32" s="63"/>
      <c r="BG32" s="264">
        <f t="shared" si="6"/>
        <v>0</v>
      </c>
      <c r="BH32" s="287"/>
      <c r="BI32" s="288"/>
      <c r="BJ32" s="288"/>
      <c r="BK32" s="289"/>
      <c r="BL32" s="390">
        <f t="shared" si="7"/>
        <v>0</v>
      </c>
      <c r="BM32" s="45"/>
      <c r="BN32" s="3"/>
      <c r="BO32" s="3"/>
      <c r="BP32" s="63"/>
      <c r="BQ32" s="248">
        <f t="shared" si="8"/>
        <v>0</v>
      </c>
      <c r="BR32" s="344"/>
      <c r="BS32" s="55"/>
      <c r="BT32" s="198"/>
      <c r="BU32" s="8"/>
      <c r="BV32" s="198"/>
      <c r="BW32" s="433">
        <f t="shared" si="9"/>
        <v>256</v>
      </c>
      <c r="BX32" s="354">
        <v>25</v>
      </c>
      <c r="BY32" s="438">
        <f t="shared" si="10"/>
        <v>333</v>
      </c>
      <c r="BZ32" s="439">
        <v>29</v>
      </c>
    </row>
    <row r="33" spans="1:78" ht="14.25" customHeight="1">
      <c r="A33" s="340">
        <v>30</v>
      </c>
      <c r="B33" s="141" t="s">
        <v>48</v>
      </c>
      <c r="C33" s="182"/>
      <c r="D33" s="178"/>
      <c r="E33" s="178"/>
      <c r="F33" s="377"/>
      <c r="G33" s="384">
        <v>106</v>
      </c>
      <c r="H33" s="180"/>
      <c r="I33" s="179"/>
      <c r="J33" s="179"/>
      <c r="K33" s="377"/>
      <c r="L33" s="384">
        <v>100</v>
      </c>
      <c r="M33" s="393"/>
      <c r="N33" s="396"/>
      <c r="O33" s="174"/>
      <c r="P33" s="280"/>
      <c r="Q33" s="315">
        <f t="shared" si="0"/>
        <v>0</v>
      </c>
      <c r="R33" s="402"/>
      <c r="S33" s="403"/>
      <c r="T33" s="403"/>
      <c r="U33" s="282"/>
      <c r="V33" s="318">
        <f t="shared" si="1"/>
        <v>0</v>
      </c>
      <c r="W33" s="319"/>
      <c r="X33" s="270"/>
      <c r="Y33" s="270"/>
      <c r="Z33" s="320"/>
      <c r="AA33" s="327">
        <f t="shared" si="2"/>
        <v>0</v>
      </c>
      <c r="AB33" s="330"/>
      <c r="AC33" s="277"/>
      <c r="AD33" s="277"/>
      <c r="AE33" s="6"/>
      <c r="AF33" s="327">
        <f t="shared" si="3"/>
        <v>0</v>
      </c>
      <c r="AG33" s="271"/>
      <c r="AH33" s="198"/>
      <c r="AI33" s="8"/>
      <c r="AJ33" s="198"/>
      <c r="AK33" s="62"/>
      <c r="AL33" s="426">
        <f t="shared" si="4"/>
        <v>206</v>
      </c>
      <c r="AM33" s="85">
        <v>30</v>
      </c>
      <c r="AN33" s="181"/>
      <c r="AO33" s="181"/>
      <c r="AP33" s="178"/>
      <c r="AQ33" s="212"/>
      <c r="AR33" s="243">
        <v>54</v>
      </c>
      <c r="AS33" s="242"/>
      <c r="AT33" s="242"/>
      <c r="AU33" s="183"/>
      <c r="AV33" s="63"/>
      <c r="AW33" s="245">
        <v>50</v>
      </c>
      <c r="AX33" s="297"/>
      <c r="AY33" s="298"/>
      <c r="AZ33" s="298"/>
      <c r="BA33" s="299"/>
      <c r="BB33" s="264">
        <f t="shared" si="5"/>
        <v>0</v>
      </c>
      <c r="BC33" s="305"/>
      <c r="BD33" s="305"/>
      <c r="BE33" s="305"/>
      <c r="BF33" s="421"/>
      <c r="BG33" s="264">
        <f t="shared" si="6"/>
        <v>0</v>
      </c>
      <c r="BH33" s="287"/>
      <c r="BI33" s="288"/>
      <c r="BJ33" s="288"/>
      <c r="BK33" s="289"/>
      <c r="BL33" s="390">
        <f t="shared" si="7"/>
        <v>0</v>
      </c>
      <c r="BM33" s="276"/>
      <c r="BN33" s="277"/>
      <c r="BO33" s="277"/>
      <c r="BP33" s="63"/>
      <c r="BQ33" s="248">
        <f t="shared" si="8"/>
        <v>0</v>
      </c>
      <c r="BR33" s="344"/>
      <c r="BS33" s="55"/>
      <c r="BT33" s="198"/>
      <c r="BU33" s="8"/>
      <c r="BV33" s="198"/>
      <c r="BW33" s="433">
        <f t="shared" si="9"/>
        <v>104</v>
      </c>
      <c r="BX33" s="436">
        <v>30</v>
      </c>
      <c r="BY33" s="438">
        <f t="shared" si="10"/>
        <v>310</v>
      </c>
      <c r="BZ33" s="439">
        <v>30</v>
      </c>
    </row>
    <row r="34" spans="1:78" ht="14.25" customHeight="1">
      <c r="A34" s="37">
        <v>31</v>
      </c>
      <c r="B34" s="141" t="s">
        <v>7</v>
      </c>
      <c r="C34" s="127"/>
      <c r="D34" s="128"/>
      <c r="E34" s="128"/>
      <c r="F34" s="63"/>
      <c r="G34" s="384">
        <v>86</v>
      </c>
      <c r="H34" s="129"/>
      <c r="I34" s="128"/>
      <c r="J34" s="128"/>
      <c r="K34" s="63"/>
      <c r="L34" s="384">
        <v>128</v>
      </c>
      <c r="M34" s="379">
        <v>65</v>
      </c>
      <c r="N34" s="398"/>
      <c r="O34" s="3"/>
      <c r="P34" s="6"/>
      <c r="Q34" s="315">
        <f t="shared" si="0"/>
        <v>65</v>
      </c>
      <c r="R34" s="5"/>
      <c r="S34" s="45"/>
      <c r="T34" s="3"/>
      <c r="U34" s="6"/>
      <c r="V34" s="318">
        <f t="shared" si="1"/>
        <v>0</v>
      </c>
      <c r="W34" s="319"/>
      <c r="X34" s="270"/>
      <c r="Y34" s="270"/>
      <c r="Z34" s="320"/>
      <c r="AA34" s="327">
        <f t="shared" si="2"/>
        <v>0</v>
      </c>
      <c r="AB34" s="5"/>
      <c r="AC34" s="45"/>
      <c r="AD34" s="3"/>
      <c r="AE34" s="6"/>
      <c r="AF34" s="327">
        <f t="shared" si="3"/>
        <v>0</v>
      </c>
      <c r="AG34" s="271"/>
      <c r="AH34" s="198"/>
      <c r="AI34" s="8"/>
      <c r="AJ34" s="198"/>
      <c r="AK34" s="62"/>
      <c r="AL34" s="426">
        <f t="shared" si="4"/>
        <v>279</v>
      </c>
      <c r="AM34" s="54">
        <v>28</v>
      </c>
      <c r="AN34" s="129"/>
      <c r="AO34" s="129"/>
      <c r="AP34" s="129"/>
      <c r="AQ34" s="63"/>
      <c r="AR34" s="243"/>
      <c r="AS34" s="129"/>
      <c r="AT34" s="129"/>
      <c r="AU34" s="129"/>
      <c r="AV34" s="63"/>
      <c r="AW34" s="245"/>
      <c r="AX34" s="75"/>
      <c r="AY34" s="75"/>
      <c r="AZ34" s="11"/>
      <c r="BA34" s="63"/>
      <c r="BB34" s="264">
        <f t="shared" si="5"/>
        <v>0</v>
      </c>
      <c r="BC34" s="45"/>
      <c r="BD34" s="45"/>
      <c r="BE34" s="3"/>
      <c r="BF34" s="63"/>
      <c r="BG34" s="264">
        <f t="shared" si="6"/>
        <v>0</v>
      </c>
      <c r="BH34" s="287"/>
      <c r="BI34" s="288"/>
      <c r="BJ34" s="288"/>
      <c r="BK34" s="289"/>
      <c r="BL34" s="390">
        <f t="shared" si="7"/>
        <v>0</v>
      </c>
      <c r="BM34" s="45"/>
      <c r="BN34" s="3"/>
      <c r="BO34" s="3"/>
      <c r="BP34" s="63"/>
      <c r="BQ34" s="248">
        <f t="shared" si="8"/>
        <v>0</v>
      </c>
      <c r="BR34" s="344"/>
      <c r="BS34" s="55"/>
      <c r="BT34" s="198"/>
      <c r="BU34" s="8"/>
      <c r="BV34" s="198"/>
      <c r="BW34" s="433">
        <f t="shared" si="9"/>
        <v>0</v>
      </c>
      <c r="BX34" s="436">
        <v>33</v>
      </c>
      <c r="BY34" s="438">
        <f t="shared" si="10"/>
        <v>279</v>
      </c>
      <c r="BZ34" s="90">
        <v>31</v>
      </c>
    </row>
    <row r="35" spans="1:78" ht="14.25" customHeight="1">
      <c r="A35" s="340">
        <v>32</v>
      </c>
      <c r="B35" s="391" t="s">
        <v>38</v>
      </c>
      <c r="C35" s="310"/>
      <c r="D35" s="177"/>
      <c r="E35" s="177"/>
      <c r="F35" s="246"/>
      <c r="G35" s="285"/>
      <c r="H35" s="184"/>
      <c r="I35" s="177"/>
      <c r="J35" s="177"/>
      <c r="K35" s="246"/>
      <c r="L35" s="285"/>
      <c r="M35" s="184"/>
      <c r="N35" s="184"/>
      <c r="O35" s="177"/>
      <c r="P35" s="311"/>
      <c r="Q35" s="313"/>
      <c r="R35" s="310"/>
      <c r="S35" s="184"/>
      <c r="T35" s="177"/>
      <c r="U35" s="311"/>
      <c r="V35" s="313"/>
      <c r="W35" s="310"/>
      <c r="X35" s="177"/>
      <c r="Y35" s="177"/>
      <c r="Z35" s="311"/>
      <c r="AA35" s="313"/>
      <c r="AB35" s="310"/>
      <c r="AC35" s="184"/>
      <c r="AD35" s="177"/>
      <c r="AE35" s="311"/>
      <c r="AF35" s="313"/>
      <c r="AG35" s="285"/>
      <c r="AH35" s="313"/>
      <c r="AI35" s="285"/>
      <c r="AJ35" s="313"/>
      <c r="AK35" s="335"/>
      <c r="AL35" s="426">
        <f t="shared" si="4"/>
        <v>0</v>
      </c>
      <c r="AM35" s="85">
        <v>32</v>
      </c>
      <c r="AN35" s="184"/>
      <c r="AO35" s="184"/>
      <c r="AP35" s="184"/>
      <c r="AQ35" s="246"/>
      <c r="AR35" s="285">
        <v>56</v>
      </c>
      <c r="AS35" s="184"/>
      <c r="AT35" s="184"/>
      <c r="AU35" s="184"/>
      <c r="AV35" s="246"/>
      <c r="AW35" s="285">
        <v>62</v>
      </c>
      <c r="AX35" s="184"/>
      <c r="AY35" s="184"/>
      <c r="AZ35" s="177"/>
      <c r="BA35" s="246"/>
      <c r="BB35" s="285"/>
      <c r="BC35" s="184"/>
      <c r="BD35" s="184"/>
      <c r="BE35" s="177"/>
      <c r="BF35" s="246"/>
      <c r="BG35" s="285"/>
      <c r="BH35" s="334">
        <v>67</v>
      </c>
      <c r="BI35" s="286">
        <v>64</v>
      </c>
      <c r="BJ35" s="277"/>
      <c r="BK35" s="307"/>
      <c r="BL35" s="390">
        <f t="shared" si="7"/>
        <v>131</v>
      </c>
      <c r="BM35" s="276"/>
      <c r="BN35" s="277"/>
      <c r="BO35" s="277"/>
      <c r="BP35" s="307"/>
      <c r="BQ35" s="248">
        <f t="shared" si="8"/>
        <v>0</v>
      </c>
      <c r="BR35" s="343"/>
      <c r="BS35" s="341"/>
      <c r="BT35" s="313"/>
      <c r="BU35" s="285"/>
      <c r="BV35" s="313"/>
      <c r="BW35" s="433">
        <f t="shared" si="9"/>
        <v>249</v>
      </c>
      <c r="BX35" s="436">
        <v>26</v>
      </c>
      <c r="BY35" s="438">
        <f t="shared" si="10"/>
        <v>249</v>
      </c>
      <c r="BZ35" s="439">
        <v>32</v>
      </c>
    </row>
    <row r="36" spans="1:78" ht="14.25" customHeight="1">
      <c r="A36" s="37">
        <v>33</v>
      </c>
      <c r="B36" s="391" t="s">
        <v>53</v>
      </c>
      <c r="C36" s="310"/>
      <c r="D36" s="177"/>
      <c r="E36" s="177"/>
      <c r="F36" s="246"/>
      <c r="G36" s="248">
        <v>154</v>
      </c>
      <c r="H36" s="385"/>
      <c r="I36" s="386"/>
      <c r="J36" s="386"/>
      <c r="K36" s="387"/>
      <c r="L36" s="248">
        <v>72.5</v>
      </c>
      <c r="M36" s="394"/>
      <c r="N36" s="397"/>
      <c r="O36" s="177"/>
      <c r="P36" s="311"/>
      <c r="Q36" s="313"/>
      <c r="R36" s="310"/>
      <c r="S36" s="184"/>
      <c r="T36" s="184"/>
      <c r="U36" s="341"/>
      <c r="V36" s="313"/>
      <c r="W36" s="380"/>
      <c r="X36" s="381"/>
      <c r="Y36" s="381"/>
      <c r="Z36" s="382"/>
      <c r="AA36" s="313"/>
      <c r="AB36" s="310"/>
      <c r="AC36" s="177"/>
      <c r="AD36" s="177"/>
      <c r="AE36" s="311"/>
      <c r="AF36" s="313"/>
      <c r="AG36" s="285"/>
      <c r="AH36" s="313"/>
      <c r="AI36" s="285"/>
      <c r="AJ36" s="313"/>
      <c r="AK36" s="335"/>
      <c r="AL36" s="426">
        <f t="shared" si="4"/>
        <v>226.5</v>
      </c>
      <c r="AM36" s="85">
        <v>29</v>
      </c>
      <c r="AN36" s="184"/>
      <c r="AO36" s="184"/>
      <c r="AP36" s="177"/>
      <c r="AQ36" s="246"/>
      <c r="AR36" s="285"/>
      <c r="AS36" s="184"/>
      <c r="AT36" s="184"/>
      <c r="AU36" s="177"/>
      <c r="AV36" s="246"/>
      <c r="AW36" s="285"/>
      <c r="AX36" s="184"/>
      <c r="AY36" s="177"/>
      <c r="AZ36" s="177"/>
      <c r="BA36" s="246"/>
      <c r="BB36" s="285"/>
      <c r="BC36" s="184"/>
      <c r="BD36" s="184"/>
      <c r="BE36" s="184"/>
      <c r="BF36" s="246"/>
      <c r="BG36" s="285"/>
      <c r="BH36" s="334"/>
      <c r="BI36" s="286"/>
      <c r="BJ36" s="277"/>
      <c r="BK36" s="307"/>
      <c r="BL36" s="390">
        <f t="shared" si="7"/>
        <v>0</v>
      </c>
      <c r="BM36" s="276"/>
      <c r="BN36" s="277"/>
      <c r="BO36" s="277"/>
      <c r="BP36" s="307"/>
      <c r="BQ36" s="248"/>
      <c r="BR36" s="343"/>
      <c r="BS36" s="341"/>
      <c r="BT36" s="313"/>
      <c r="BU36" s="285"/>
      <c r="BV36" s="313"/>
      <c r="BW36" s="433">
        <f t="shared" si="9"/>
        <v>0</v>
      </c>
      <c r="BX36" s="354">
        <v>34</v>
      </c>
      <c r="BY36" s="438">
        <f t="shared" si="10"/>
        <v>226.5</v>
      </c>
      <c r="BZ36" s="439">
        <v>33</v>
      </c>
    </row>
    <row r="37" spans="1:78" ht="14.25" customHeight="1">
      <c r="A37" s="340">
        <v>34</v>
      </c>
      <c r="B37" s="139" t="s">
        <v>39</v>
      </c>
      <c r="C37" s="182"/>
      <c r="D37" s="178"/>
      <c r="E37" s="178"/>
      <c r="F37" s="377"/>
      <c r="G37" s="384"/>
      <c r="H37" s="180"/>
      <c r="I37" s="179"/>
      <c r="J37" s="179"/>
      <c r="K37" s="377"/>
      <c r="L37" s="384"/>
      <c r="M37" s="393"/>
      <c r="N37" s="396"/>
      <c r="O37" s="174"/>
      <c r="P37" s="280"/>
      <c r="Q37" s="315">
        <f>P37+O37+N37+M37</f>
        <v>0</v>
      </c>
      <c r="R37" s="281"/>
      <c r="S37" s="240"/>
      <c r="T37" s="175"/>
      <c r="U37" s="282"/>
      <c r="V37" s="318">
        <f>U37+T37+S37+R37</f>
        <v>0</v>
      </c>
      <c r="W37" s="319"/>
      <c r="X37" s="270"/>
      <c r="Y37" s="270"/>
      <c r="Z37" s="320"/>
      <c r="AA37" s="327">
        <f>Z37+Y37+X37+W37</f>
        <v>0</v>
      </c>
      <c r="AB37" s="330"/>
      <c r="AC37" s="276"/>
      <c r="AD37" s="277"/>
      <c r="AE37" s="331"/>
      <c r="AF37" s="327">
        <f>AE37+AD37+AC37+AB37</f>
        <v>0</v>
      </c>
      <c r="AG37" s="271"/>
      <c r="AH37" s="198"/>
      <c r="AI37" s="8"/>
      <c r="AJ37" s="198"/>
      <c r="AK37" s="62"/>
      <c r="AL37" s="426">
        <f t="shared" si="4"/>
        <v>0</v>
      </c>
      <c r="AM37" s="54">
        <v>40</v>
      </c>
      <c r="AN37" s="45"/>
      <c r="AO37" s="45"/>
      <c r="AP37" s="3"/>
      <c r="AQ37" s="63"/>
      <c r="AR37" s="243">
        <v>60</v>
      </c>
      <c r="AS37" s="45"/>
      <c r="AT37" s="45"/>
      <c r="AU37" s="3"/>
      <c r="AV37" s="63"/>
      <c r="AW37" s="245">
        <v>66</v>
      </c>
      <c r="AX37" s="45"/>
      <c r="AY37" s="3"/>
      <c r="AZ37" s="3"/>
      <c r="BA37" s="63"/>
      <c r="BB37" s="264">
        <f>BA37+AZ37+AY37+AX37</f>
        <v>0</v>
      </c>
      <c r="BC37" s="45"/>
      <c r="BD37" s="45"/>
      <c r="BE37" s="3"/>
      <c r="BF37" s="63"/>
      <c r="BG37" s="264">
        <f>BF37+BE37+BD37+BC37</f>
        <v>0</v>
      </c>
      <c r="BH37" s="287"/>
      <c r="BI37" s="288"/>
      <c r="BJ37" s="288"/>
      <c r="BK37" s="289"/>
      <c r="BL37" s="390">
        <f t="shared" si="7"/>
        <v>0</v>
      </c>
      <c r="BM37" s="45"/>
      <c r="BN37" s="3"/>
      <c r="BO37" s="3"/>
      <c r="BP37" s="63"/>
      <c r="BQ37" s="248">
        <f>BP37+BO37+BN37+BM37</f>
        <v>0</v>
      </c>
      <c r="BR37" s="344"/>
      <c r="BS37" s="55"/>
      <c r="BT37" s="198"/>
      <c r="BU37" s="8"/>
      <c r="BV37" s="198"/>
      <c r="BW37" s="433">
        <f t="shared" si="9"/>
        <v>126</v>
      </c>
      <c r="BX37" s="436">
        <v>29</v>
      </c>
      <c r="BY37" s="438">
        <f t="shared" si="10"/>
        <v>126</v>
      </c>
      <c r="BZ37" s="90">
        <v>34</v>
      </c>
    </row>
    <row r="38" ht="15">
      <c r="B38" s="105"/>
    </row>
    <row r="39" ht="15">
      <c r="B39" s="105"/>
    </row>
    <row r="40" ht="15">
      <c r="B40" s="105"/>
    </row>
    <row r="41" ht="15">
      <c r="B41" s="105"/>
    </row>
    <row r="42" ht="15">
      <c r="B42" s="105"/>
    </row>
    <row r="43" ht="15">
      <c r="B43" s="105"/>
    </row>
    <row r="44" ht="15">
      <c r="B44" s="105"/>
    </row>
    <row r="45" ht="15">
      <c r="B45" s="105"/>
    </row>
    <row r="46" ht="15">
      <c r="B46" s="105"/>
    </row>
    <row r="47" ht="15">
      <c r="B47" s="105"/>
    </row>
  </sheetData>
  <sheetProtection/>
  <mergeCells count="32">
    <mergeCell ref="AG2:AG3"/>
    <mergeCell ref="AN2:AR3"/>
    <mergeCell ref="BH2:BL3"/>
    <mergeCell ref="BZ1:BZ3"/>
    <mergeCell ref="BY1:BY3"/>
    <mergeCell ref="BV2:BV3"/>
    <mergeCell ref="AL2:AL3"/>
    <mergeCell ref="BS2:BS3"/>
    <mergeCell ref="BT2:BT3"/>
    <mergeCell ref="AS2:AW3"/>
    <mergeCell ref="C2:G3"/>
    <mergeCell ref="H2:L3"/>
    <mergeCell ref="M2:Q3"/>
    <mergeCell ref="R2:V3"/>
    <mergeCell ref="AB2:AF3"/>
    <mergeCell ref="B1:B3"/>
    <mergeCell ref="BC2:BG3"/>
    <mergeCell ref="AJ2:AJ3"/>
    <mergeCell ref="BR2:BR3"/>
    <mergeCell ref="AH2:AH3"/>
    <mergeCell ref="AK2:AK3"/>
    <mergeCell ref="AX2:BB3"/>
    <mergeCell ref="A1:A3"/>
    <mergeCell ref="C1:AM1"/>
    <mergeCell ref="AN1:BX1"/>
    <mergeCell ref="AM2:AM3"/>
    <mergeCell ref="BW2:BW3"/>
    <mergeCell ref="BM2:BQ3"/>
    <mergeCell ref="BX2:BX3"/>
    <mergeCell ref="AI2:AI3"/>
    <mergeCell ref="BU2:BU3"/>
    <mergeCell ref="W2:AA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22">
      <selection activeCell="AE8" sqref="AE8"/>
    </sheetView>
  </sheetViews>
  <sheetFormatPr defaultColWidth="9.140625" defaultRowHeight="15"/>
  <cols>
    <col min="1" max="1" width="3.421875" style="22" customWidth="1"/>
    <col min="2" max="2" width="24.140625" style="22" customWidth="1"/>
    <col min="3" max="4" width="3.7109375" style="7" customWidth="1"/>
    <col min="5" max="9" width="3.7109375" style="78" customWidth="1"/>
    <col min="10" max="12" width="3.7109375" style="7" customWidth="1"/>
    <col min="13" max="13" width="8.140625" style="148" customWidth="1"/>
    <col min="14" max="14" width="6.140625" style="148" customWidth="1"/>
    <col min="15" max="16" width="3.7109375" style="149" customWidth="1"/>
    <col min="17" max="21" width="3.7109375" style="167" customWidth="1"/>
    <col min="22" max="23" width="3.7109375" style="168" customWidth="1"/>
    <col min="24" max="24" width="3.7109375" style="86" customWidth="1"/>
    <col min="25" max="25" width="8.00390625" style="22" customWidth="1"/>
    <col min="26" max="26" width="6.140625" style="22" customWidth="1"/>
    <col min="27" max="27" width="8.140625" style="22" customWidth="1"/>
    <col min="28" max="28" width="8.140625" style="83" customWidth="1"/>
    <col min="29" max="16384" width="9.140625" style="22" customWidth="1"/>
  </cols>
  <sheetData>
    <row r="1" spans="1:28" ht="15.75" customHeight="1" thickBot="1">
      <c r="A1" s="535" t="s">
        <v>43</v>
      </c>
      <c r="B1" s="579" t="s">
        <v>89</v>
      </c>
      <c r="C1" s="630" t="s">
        <v>109</v>
      </c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44"/>
      <c r="O1" s="630" t="s">
        <v>110</v>
      </c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460"/>
      <c r="AA1" s="518" t="s">
        <v>50</v>
      </c>
      <c r="AB1" s="518" t="s">
        <v>45</v>
      </c>
    </row>
    <row r="2" spans="1:28" ht="16.5" customHeight="1" thickBot="1">
      <c r="A2" s="536"/>
      <c r="B2" s="580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7" t="s">
        <v>46</v>
      </c>
      <c r="N2" s="641" t="s">
        <v>42</v>
      </c>
      <c r="O2" s="461"/>
      <c r="P2" s="461"/>
      <c r="Q2" s="633"/>
      <c r="R2" s="633"/>
      <c r="S2" s="633"/>
      <c r="T2" s="633"/>
      <c r="U2" s="633"/>
      <c r="V2" s="633"/>
      <c r="W2" s="634"/>
      <c r="X2" s="634"/>
      <c r="Y2" s="518" t="s">
        <v>46</v>
      </c>
      <c r="Z2" s="518" t="s">
        <v>32</v>
      </c>
      <c r="AA2" s="519"/>
      <c r="AB2" s="519"/>
    </row>
    <row r="3" spans="1:28" s="440" customFormat="1" ht="16.5" customHeight="1">
      <c r="A3" s="536"/>
      <c r="B3" s="640"/>
      <c r="C3" s="631" t="s">
        <v>70</v>
      </c>
      <c r="D3" s="631" t="s">
        <v>69</v>
      </c>
      <c r="E3" s="631" t="s">
        <v>101</v>
      </c>
      <c r="F3" s="631" t="s">
        <v>102</v>
      </c>
      <c r="G3" s="631" t="s">
        <v>103</v>
      </c>
      <c r="H3" s="631" t="s">
        <v>104</v>
      </c>
      <c r="I3" s="635" t="s">
        <v>30</v>
      </c>
      <c r="J3" s="635" t="s">
        <v>67</v>
      </c>
      <c r="K3" s="635" t="s">
        <v>81</v>
      </c>
      <c r="L3" s="635" t="s">
        <v>82</v>
      </c>
      <c r="M3" s="637"/>
      <c r="N3" s="637"/>
      <c r="O3" s="638" t="s">
        <v>70</v>
      </c>
      <c r="P3" s="638" t="s">
        <v>69</v>
      </c>
      <c r="Q3" s="631" t="s">
        <v>101</v>
      </c>
      <c r="R3" s="631" t="s">
        <v>102</v>
      </c>
      <c r="S3" s="631" t="s">
        <v>103</v>
      </c>
      <c r="T3" s="631" t="s">
        <v>104</v>
      </c>
      <c r="U3" s="627" t="s">
        <v>30</v>
      </c>
      <c r="V3" s="627" t="s">
        <v>67</v>
      </c>
      <c r="W3" s="627" t="s">
        <v>81</v>
      </c>
      <c r="X3" s="635" t="s">
        <v>82</v>
      </c>
      <c r="Y3" s="519"/>
      <c r="Z3" s="519"/>
      <c r="AA3" s="519"/>
      <c r="AB3" s="519"/>
    </row>
    <row r="4" spans="1:28" s="440" customFormat="1" ht="83.25" customHeight="1" thickBot="1">
      <c r="A4" s="536"/>
      <c r="B4" s="640"/>
      <c r="C4" s="632"/>
      <c r="D4" s="632"/>
      <c r="E4" s="632"/>
      <c r="F4" s="632"/>
      <c r="G4" s="632"/>
      <c r="H4" s="632"/>
      <c r="I4" s="643"/>
      <c r="J4" s="636"/>
      <c r="K4" s="636"/>
      <c r="L4" s="636"/>
      <c r="M4" s="637"/>
      <c r="N4" s="642"/>
      <c r="O4" s="639"/>
      <c r="P4" s="639"/>
      <c r="Q4" s="632"/>
      <c r="R4" s="632"/>
      <c r="S4" s="632"/>
      <c r="T4" s="632"/>
      <c r="U4" s="628"/>
      <c r="V4" s="629"/>
      <c r="W4" s="629"/>
      <c r="X4" s="636"/>
      <c r="Y4" s="519"/>
      <c r="Z4" s="519"/>
      <c r="AA4" s="519"/>
      <c r="AB4" s="519"/>
    </row>
    <row r="5" spans="1:28" ht="14.25" customHeight="1">
      <c r="A5" s="40">
        <v>1</v>
      </c>
      <c r="B5" s="144" t="s">
        <v>0</v>
      </c>
      <c r="C5" s="118">
        <v>302</v>
      </c>
      <c r="D5" s="118">
        <v>292</v>
      </c>
      <c r="E5" s="216">
        <v>380</v>
      </c>
      <c r="F5" s="216">
        <v>414</v>
      </c>
      <c r="G5" s="219">
        <v>387</v>
      </c>
      <c r="H5" s="216">
        <v>467</v>
      </c>
      <c r="I5" s="222">
        <v>450</v>
      </c>
      <c r="J5" s="441">
        <v>290</v>
      </c>
      <c r="K5" s="169">
        <v>180</v>
      </c>
      <c r="L5" s="170">
        <v>155</v>
      </c>
      <c r="M5" s="225">
        <f aca="true" t="shared" si="0" ref="M5:M41">L5+K5+J5+I5+H5+G5+F5+E5+D5+C5</f>
        <v>3317</v>
      </c>
      <c r="N5" s="102">
        <v>4</v>
      </c>
      <c r="O5" s="446">
        <v>437</v>
      </c>
      <c r="P5" s="216">
        <v>381</v>
      </c>
      <c r="Q5" s="229">
        <v>430</v>
      </c>
      <c r="R5" s="118">
        <v>521</v>
      </c>
      <c r="S5" s="118">
        <v>413</v>
      </c>
      <c r="T5" s="118">
        <v>471</v>
      </c>
      <c r="U5" s="443">
        <v>420</v>
      </c>
      <c r="V5" s="444">
        <v>270</v>
      </c>
      <c r="W5" s="172">
        <v>180</v>
      </c>
      <c r="X5" s="173">
        <v>155</v>
      </c>
      <c r="Y5" s="234">
        <f aca="true" t="shared" si="1" ref="Y5:Y41">X5+W5+V5+U5+T5+S5+R5+Q5+P5+O5</f>
        <v>3678</v>
      </c>
      <c r="Z5" s="449">
        <v>1</v>
      </c>
      <c r="AA5" s="458">
        <f aca="true" t="shared" si="2" ref="AA5:AA41">Y5+M5</f>
        <v>6995</v>
      </c>
      <c r="AB5" s="249">
        <v>1</v>
      </c>
    </row>
    <row r="6" spans="1:28" ht="14.25" customHeight="1">
      <c r="A6" s="41">
        <v>2</v>
      </c>
      <c r="B6" s="136" t="s">
        <v>2</v>
      </c>
      <c r="C6" s="119">
        <v>498</v>
      </c>
      <c r="D6" s="119">
        <v>367</v>
      </c>
      <c r="E6" s="217">
        <v>409</v>
      </c>
      <c r="F6" s="217">
        <v>421</v>
      </c>
      <c r="G6" s="220">
        <v>473</v>
      </c>
      <c r="H6" s="217">
        <v>376</v>
      </c>
      <c r="I6" s="199">
        <v>330</v>
      </c>
      <c r="J6" s="202">
        <v>390</v>
      </c>
      <c r="K6" s="157">
        <v>115</v>
      </c>
      <c r="L6" s="158">
        <v>180</v>
      </c>
      <c r="M6" s="226">
        <f t="shared" si="0"/>
        <v>3559</v>
      </c>
      <c r="N6" s="103">
        <v>1</v>
      </c>
      <c r="O6" s="447">
        <v>391</v>
      </c>
      <c r="P6" s="217">
        <v>437</v>
      </c>
      <c r="Q6" s="230">
        <v>421</v>
      </c>
      <c r="R6" s="119">
        <v>407</v>
      </c>
      <c r="S6" s="119">
        <v>453</v>
      </c>
      <c r="T6" s="119">
        <v>382</v>
      </c>
      <c r="U6" s="88">
        <v>170</v>
      </c>
      <c r="V6" s="151">
        <v>450</v>
      </c>
      <c r="W6" s="65">
        <v>115</v>
      </c>
      <c r="X6" s="154">
        <v>180</v>
      </c>
      <c r="Y6" s="235">
        <f t="shared" si="1"/>
        <v>3406</v>
      </c>
      <c r="Z6" s="450">
        <v>5</v>
      </c>
      <c r="AA6" s="60">
        <f t="shared" si="2"/>
        <v>6965</v>
      </c>
      <c r="AB6" s="97">
        <v>2</v>
      </c>
    </row>
    <row r="7" spans="1:28" ht="14.25" customHeight="1">
      <c r="A7" s="41">
        <v>3</v>
      </c>
      <c r="B7" s="136" t="s">
        <v>16</v>
      </c>
      <c r="C7" s="119">
        <v>421</v>
      </c>
      <c r="D7" s="119">
        <v>294</v>
      </c>
      <c r="E7" s="217">
        <v>411</v>
      </c>
      <c r="F7" s="217">
        <v>436</v>
      </c>
      <c r="G7" s="220">
        <v>324</v>
      </c>
      <c r="H7" s="217">
        <v>424</v>
      </c>
      <c r="I7" s="223">
        <v>270</v>
      </c>
      <c r="J7" s="204">
        <v>310</v>
      </c>
      <c r="K7" s="159">
        <v>165</v>
      </c>
      <c r="L7" s="156">
        <v>165</v>
      </c>
      <c r="M7" s="226">
        <f t="shared" si="0"/>
        <v>3220</v>
      </c>
      <c r="N7" s="103">
        <v>5</v>
      </c>
      <c r="O7" s="447">
        <v>372</v>
      </c>
      <c r="P7" s="217">
        <v>423</v>
      </c>
      <c r="Q7" s="230">
        <v>460</v>
      </c>
      <c r="R7" s="119">
        <v>390</v>
      </c>
      <c r="S7" s="119">
        <v>360</v>
      </c>
      <c r="T7" s="119">
        <v>463</v>
      </c>
      <c r="U7" s="55">
        <v>390</v>
      </c>
      <c r="V7" s="146">
        <v>390</v>
      </c>
      <c r="W7" s="8">
        <v>165</v>
      </c>
      <c r="X7" s="62">
        <v>165</v>
      </c>
      <c r="Y7" s="235">
        <f t="shared" si="1"/>
        <v>3578</v>
      </c>
      <c r="Z7" s="450">
        <v>4</v>
      </c>
      <c r="AA7" s="60">
        <f t="shared" si="2"/>
        <v>6798</v>
      </c>
      <c r="AB7" s="97">
        <v>3</v>
      </c>
    </row>
    <row r="8" spans="1:28" ht="14.25" customHeight="1">
      <c r="A8" s="41">
        <v>4</v>
      </c>
      <c r="B8" s="136" t="s">
        <v>25</v>
      </c>
      <c r="C8" s="119">
        <v>297</v>
      </c>
      <c r="D8" s="119">
        <v>329</v>
      </c>
      <c r="E8" s="217">
        <v>418</v>
      </c>
      <c r="F8" s="217">
        <v>376</v>
      </c>
      <c r="G8" s="220">
        <v>355</v>
      </c>
      <c r="H8" s="217">
        <v>361</v>
      </c>
      <c r="I8" s="199">
        <v>250</v>
      </c>
      <c r="J8" s="202">
        <v>420</v>
      </c>
      <c r="K8" s="159">
        <v>155</v>
      </c>
      <c r="L8" s="156">
        <v>145</v>
      </c>
      <c r="M8" s="226">
        <f t="shared" si="0"/>
        <v>3106</v>
      </c>
      <c r="N8" s="103">
        <v>6</v>
      </c>
      <c r="O8" s="447">
        <v>396</v>
      </c>
      <c r="P8" s="217">
        <v>420</v>
      </c>
      <c r="Q8" s="230">
        <v>463</v>
      </c>
      <c r="R8" s="119">
        <v>425</v>
      </c>
      <c r="S8" s="119">
        <v>505</v>
      </c>
      <c r="T8" s="119">
        <v>483</v>
      </c>
      <c r="U8" s="55">
        <v>450</v>
      </c>
      <c r="V8" s="152">
        <v>210</v>
      </c>
      <c r="W8" s="8">
        <v>155</v>
      </c>
      <c r="X8" s="62">
        <v>145</v>
      </c>
      <c r="Y8" s="235">
        <f t="shared" si="1"/>
        <v>3652</v>
      </c>
      <c r="Z8" s="450">
        <v>2</v>
      </c>
      <c r="AA8" s="60">
        <f t="shared" si="2"/>
        <v>6758</v>
      </c>
      <c r="AB8" s="97">
        <v>4</v>
      </c>
    </row>
    <row r="9" spans="1:28" ht="14.25" customHeight="1">
      <c r="A9" s="41">
        <v>5</v>
      </c>
      <c r="B9" s="136" t="s">
        <v>14</v>
      </c>
      <c r="C9" s="119">
        <v>371</v>
      </c>
      <c r="D9" s="119">
        <v>338</v>
      </c>
      <c r="E9" s="217">
        <v>427</v>
      </c>
      <c r="F9" s="217">
        <v>420</v>
      </c>
      <c r="G9" s="220">
        <v>460</v>
      </c>
      <c r="H9" s="217">
        <v>373</v>
      </c>
      <c r="I9" s="223">
        <v>310</v>
      </c>
      <c r="J9" s="452">
        <v>360</v>
      </c>
      <c r="K9" s="164">
        <v>195</v>
      </c>
      <c r="L9" s="165">
        <v>195</v>
      </c>
      <c r="M9" s="226">
        <f t="shared" si="0"/>
        <v>3449</v>
      </c>
      <c r="N9" s="103">
        <v>2</v>
      </c>
      <c r="O9" s="447">
        <v>263</v>
      </c>
      <c r="P9" s="217">
        <v>328</v>
      </c>
      <c r="Q9" s="230">
        <v>436</v>
      </c>
      <c r="R9" s="119">
        <v>392</v>
      </c>
      <c r="S9" s="119">
        <v>355</v>
      </c>
      <c r="T9" s="119">
        <v>391</v>
      </c>
      <c r="U9" s="55">
        <v>290</v>
      </c>
      <c r="V9" s="146">
        <v>150</v>
      </c>
      <c r="W9" s="8">
        <v>195</v>
      </c>
      <c r="X9" s="62">
        <v>195</v>
      </c>
      <c r="Y9" s="235">
        <f t="shared" si="1"/>
        <v>2995</v>
      </c>
      <c r="Z9" s="450">
        <v>7</v>
      </c>
      <c r="AA9" s="60">
        <f t="shared" si="2"/>
        <v>6444</v>
      </c>
      <c r="AB9" s="97">
        <v>5</v>
      </c>
    </row>
    <row r="10" spans="1:28" ht="14.25" customHeight="1">
      <c r="A10" s="41">
        <v>6</v>
      </c>
      <c r="B10" s="141" t="s">
        <v>1</v>
      </c>
      <c r="C10" s="119">
        <v>371</v>
      </c>
      <c r="D10" s="119">
        <v>280</v>
      </c>
      <c r="E10" s="217">
        <v>445</v>
      </c>
      <c r="F10" s="217">
        <v>456</v>
      </c>
      <c r="G10" s="220">
        <v>360</v>
      </c>
      <c r="H10" s="217">
        <v>536</v>
      </c>
      <c r="I10" s="199">
        <v>390</v>
      </c>
      <c r="J10" s="202">
        <v>250</v>
      </c>
      <c r="K10" s="155">
        <v>135</v>
      </c>
      <c r="L10" s="156">
        <v>135</v>
      </c>
      <c r="M10" s="226">
        <f t="shared" si="0"/>
        <v>3358</v>
      </c>
      <c r="N10" s="103">
        <v>3</v>
      </c>
      <c r="O10" s="447">
        <v>243</v>
      </c>
      <c r="P10" s="217">
        <v>291</v>
      </c>
      <c r="Q10" s="230">
        <v>377</v>
      </c>
      <c r="R10" s="119">
        <v>360</v>
      </c>
      <c r="S10" s="119">
        <v>348</v>
      </c>
      <c r="T10" s="119">
        <v>352</v>
      </c>
      <c r="U10" s="88">
        <v>330</v>
      </c>
      <c r="V10" s="146">
        <v>190</v>
      </c>
      <c r="W10" s="8">
        <v>135</v>
      </c>
      <c r="X10" s="62">
        <v>135</v>
      </c>
      <c r="Y10" s="235">
        <f t="shared" si="1"/>
        <v>2761</v>
      </c>
      <c r="Z10" s="450">
        <v>8</v>
      </c>
      <c r="AA10" s="60">
        <f t="shared" si="2"/>
        <v>6119</v>
      </c>
      <c r="AB10" s="97">
        <v>6</v>
      </c>
    </row>
    <row r="11" spans="1:28" ht="14.25" customHeight="1">
      <c r="A11" s="41">
        <v>7</v>
      </c>
      <c r="B11" s="136" t="s">
        <v>15</v>
      </c>
      <c r="C11" s="119">
        <v>335</v>
      </c>
      <c r="D11" s="119">
        <v>224</v>
      </c>
      <c r="E11" s="217">
        <v>458</v>
      </c>
      <c r="F11" s="217">
        <v>403</v>
      </c>
      <c r="G11" s="220">
        <v>383</v>
      </c>
      <c r="H11" s="217">
        <v>487</v>
      </c>
      <c r="I11" s="199">
        <v>290</v>
      </c>
      <c r="J11" s="202">
        <v>220</v>
      </c>
      <c r="K11" s="155">
        <v>145</v>
      </c>
      <c r="L11" s="156">
        <v>100</v>
      </c>
      <c r="M11" s="226">
        <f t="shared" si="0"/>
        <v>3045</v>
      </c>
      <c r="N11" s="103">
        <v>7</v>
      </c>
      <c r="O11" s="447">
        <v>391</v>
      </c>
      <c r="P11" s="217">
        <v>438</v>
      </c>
      <c r="Q11" s="230">
        <v>371</v>
      </c>
      <c r="R11" s="119">
        <v>413</v>
      </c>
      <c r="S11" s="119">
        <v>277</v>
      </c>
      <c r="T11" s="119">
        <v>360</v>
      </c>
      <c r="U11" s="232">
        <v>230</v>
      </c>
      <c r="V11" s="228">
        <v>310</v>
      </c>
      <c r="W11" s="66">
        <v>145</v>
      </c>
      <c r="X11" s="153">
        <v>100</v>
      </c>
      <c r="Y11" s="235">
        <f t="shared" si="1"/>
        <v>3035</v>
      </c>
      <c r="Z11" s="450">
        <v>6</v>
      </c>
      <c r="AA11" s="60">
        <f t="shared" si="2"/>
        <v>6080</v>
      </c>
      <c r="AB11" s="97">
        <v>7</v>
      </c>
    </row>
    <row r="12" spans="1:28" ht="14.25" customHeight="1">
      <c r="A12" s="41">
        <v>8</v>
      </c>
      <c r="B12" s="143" t="s">
        <v>8</v>
      </c>
      <c r="C12" s="119">
        <v>100</v>
      </c>
      <c r="D12" s="119">
        <v>246</v>
      </c>
      <c r="E12" s="217">
        <v>192</v>
      </c>
      <c r="F12" s="217">
        <v>295</v>
      </c>
      <c r="G12" s="220">
        <v>181</v>
      </c>
      <c r="H12" s="217">
        <v>230</v>
      </c>
      <c r="I12" s="199">
        <v>280</v>
      </c>
      <c r="J12" s="199">
        <v>190</v>
      </c>
      <c r="K12" s="162">
        <v>210</v>
      </c>
      <c r="L12" s="163">
        <v>225</v>
      </c>
      <c r="M12" s="226">
        <f t="shared" si="0"/>
        <v>2149</v>
      </c>
      <c r="N12" s="103">
        <v>13</v>
      </c>
      <c r="O12" s="447">
        <v>478</v>
      </c>
      <c r="P12" s="217">
        <v>505</v>
      </c>
      <c r="Q12" s="230">
        <v>463</v>
      </c>
      <c r="R12" s="119">
        <v>440</v>
      </c>
      <c r="S12" s="119">
        <v>336</v>
      </c>
      <c r="T12" s="119">
        <v>329</v>
      </c>
      <c r="U12" s="55">
        <v>270</v>
      </c>
      <c r="V12" s="151">
        <v>360</v>
      </c>
      <c r="W12" s="8">
        <v>210</v>
      </c>
      <c r="X12" s="62">
        <v>225</v>
      </c>
      <c r="Y12" s="235">
        <f t="shared" si="1"/>
        <v>3616</v>
      </c>
      <c r="Z12" s="450">
        <v>3</v>
      </c>
      <c r="AA12" s="60">
        <f t="shared" si="2"/>
        <v>5765</v>
      </c>
      <c r="AB12" s="97">
        <v>8</v>
      </c>
    </row>
    <row r="13" spans="1:28" ht="14.25" customHeight="1">
      <c r="A13" s="41">
        <v>9</v>
      </c>
      <c r="B13" s="136" t="s">
        <v>17</v>
      </c>
      <c r="C13" s="119">
        <v>406</v>
      </c>
      <c r="D13" s="119">
        <v>280</v>
      </c>
      <c r="E13" s="217">
        <v>270</v>
      </c>
      <c r="F13" s="217">
        <v>320</v>
      </c>
      <c r="G13" s="220">
        <v>327</v>
      </c>
      <c r="H13" s="217">
        <v>330</v>
      </c>
      <c r="I13" s="223">
        <v>210</v>
      </c>
      <c r="J13" s="205">
        <v>330</v>
      </c>
      <c r="K13" s="164">
        <v>95</v>
      </c>
      <c r="L13" s="165">
        <v>85</v>
      </c>
      <c r="M13" s="226">
        <f t="shared" si="0"/>
        <v>2653</v>
      </c>
      <c r="N13" s="103">
        <v>10</v>
      </c>
      <c r="O13" s="447">
        <v>287</v>
      </c>
      <c r="P13" s="217">
        <v>241</v>
      </c>
      <c r="Q13" s="230">
        <v>352</v>
      </c>
      <c r="R13" s="119">
        <v>335</v>
      </c>
      <c r="S13" s="119">
        <v>390</v>
      </c>
      <c r="T13" s="119">
        <v>420</v>
      </c>
      <c r="U13" s="88">
        <v>360</v>
      </c>
      <c r="V13" s="146">
        <v>120</v>
      </c>
      <c r="W13" s="8">
        <v>95</v>
      </c>
      <c r="X13" s="62">
        <v>85</v>
      </c>
      <c r="Y13" s="235">
        <f t="shared" si="1"/>
        <v>2685</v>
      </c>
      <c r="Z13" s="450">
        <v>10</v>
      </c>
      <c r="AA13" s="60">
        <f t="shared" si="2"/>
        <v>5338</v>
      </c>
      <c r="AB13" s="97">
        <v>9</v>
      </c>
    </row>
    <row r="14" spans="1:28" ht="14.25" customHeight="1">
      <c r="A14" s="41">
        <v>10</v>
      </c>
      <c r="B14" s="136" t="s">
        <v>77</v>
      </c>
      <c r="C14" s="119">
        <v>381</v>
      </c>
      <c r="D14" s="119">
        <v>228</v>
      </c>
      <c r="E14" s="217">
        <v>363</v>
      </c>
      <c r="F14" s="217">
        <v>377</v>
      </c>
      <c r="G14" s="220">
        <v>384</v>
      </c>
      <c r="H14" s="217">
        <v>257</v>
      </c>
      <c r="I14" s="199">
        <v>230</v>
      </c>
      <c r="J14" s="202">
        <v>270</v>
      </c>
      <c r="K14" s="155">
        <v>80</v>
      </c>
      <c r="L14" s="156">
        <v>90</v>
      </c>
      <c r="M14" s="226">
        <f t="shared" si="0"/>
        <v>2660</v>
      </c>
      <c r="N14" s="103">
        <v>9</v>
      </c>
      <c r="O14" s="447">
        <v>328</v>
      </c>
      <c r="P14" s="217">
        <v>306</v>
      </c>
      <c r="Q14" s="230">
        <v>266</v>
      </c>
      <c r="R14" s="119">
        <v>261</v>
      </c>
      <c r="S14" s="119">
        <v>321</v>
      </c>
      <c r="T14" s="119">
        <v>366</v>
      </c>
      <c r="U14" s="232">
        <v>250</v>
      </c>
      <c r="V14" s="151">
        <v>160</v>
      </c>
      <c r="W14" s="66">
        <v>80</v>
      </c>
      <c r="X14" s="153">
        <v>90</v>
      </c>
      <c r="Y14" s="235">
        <f t="shared" si="1"/>
        <v>2428</v>
      </c>
      <c r="Z14" s="450">
        <v>11</v>
      </c>
      <c r="AA14" s="60">
        <f t="shared" si="2"/>
        <v>5088</v>
      </c>
      <c r="AB14" s="97">
        <v>10</v>
      </c>
    </row>
    <row r="15" spans="1:28" ht="14.25" customHeight="1">
      <c r="A15" s="41">
        <v>11</v>
      </c>
      <c r="B15" s="137" t="s">
        <v>76</v>
      </c>
      <c r="C15" s="119">
        <v>392</v>
      </c>
      <c r="D15" s="119">
        <v>328</v>
      </c>
      <c r="E15" s="217">
        <v>362</v>
      </c>
      <c r="F15" s="217">
        <v>251</v>
      </c>
      <c r="G15" s="220">
        <v>261</v>
      </c>
      <c r="H15" s="217">
        <v>138</v>
      </c>
      <c r="I15" s="199">
        <v>140</v>
      </c>
      <c r="J15" s="199">
        <v>180</v>
      </c>
      <c r="K15" s="160">
        <v>100</v>
      </c>
      <c r="L15" s="161">
        <v>115</v>
      </c>
      <c r="M15" s="226">
        <f t="shared" si="0"/>
        <v>2267</v>
      </c>
      <c r="N15" s="103">
        <v>12</v>
      </c>
      <c r="O15" s="447">
        <v>444</v>
      </c>
      <c r="P15" s="217">
        <v>308</v>
      </c>
      <c r="Q15" s="230">
        <v>282</v>
      </c>
      <c r="R15" s="119">
        <v>332</v>
      </c>
      <c r="S15" s="119">
        <v>390</v>
      </c>
      <c r="T15" s="119">
        <v>174</v>
      </c>
      <c r="U15" s="232">
        <v>160</v>
      </c>
      <c r="V15" s="146">
        <v>420</v>
      </c>
      <c r="W15" s="66">
        <v>100</v>
      </c>
      <c r="X15" s="153">
        <v>115</v>
      </c>
      <c r="Y15" s="235">
        <f t="shared" si="1"/>
        <v>2725</v>
      </c>
      <c r="Z15" s="450">
        <v>9</v>
      </c>
      <c r="AA15" s="60">
        <f t="shared" si="2"/>
        <v>4992</v>
      </c>
      <c r="AB15" s="97">
        <v>11</v>
      </c>
    </row>
    <row r="16" spans="1:28" ht="14.25" customHeight="1">
      <c r="A16" s="41">
        <v>12</v>
      </c>
      <c r="B16" s="136" t="s">
        <v>3</v>
      </c>
      <c r="C16" s="119">
        <v>183</v>
      </c>
      <c r="D16" s="119">
        <v>240</v>
      </c>
      <c r="E16" s="217">
        <v>439</v>
      </c>
      <c r="F16" s="217">
        <v>547</v>
      </c>
      <c r="G16" s="220">
        <v>365</v>
      </c>
      <c r="H16" s="217">
        <v>408</v>
      </c>
      <c r="I16" s="199">
        <v>180</v>
      </c>
      <c r="J16" s="201"/>
      <c r="K16" s="157">
        <v>225</v>
      </c>
      <c r="L16" s="158">
        <v>95</v>
      </c>
      <c r="M16" s="226">
        <f t="shared" si="0"/>
        <v>2682</v>
      </c>
      <c r="N16" s="103">
        <v>8</v>
      </c>
      <c r="O16" s="447"/>
      <c r="P16" s="217"/>
      <c r="Q16" s="230"/>
      <c r="R16" s="119">
        <v>399</v>
      </c>
      <c r="S16" s="119">
        <v>285</v>
      </c>
      <c r="T16" s="119">
        <v>269</v>
      </c>
      <c r="U16" s="88">
        <v>220</v>
      </c>
      <c r="V16" s="146">
        <v>290</v>
      </c>
      <c r="W16" s="66">
        <v>225</v>
      </c>
      <c r="X16" s="153">
        <v>95</v>
      </c>
      <c r="Y16" s="235">
        <f t="shared" si="1"/>
        <v>1783</v>
      </c>
      <c r="Z16" s="450">
        <v>15</v>
      </c>
      <c r="AA16" s="60">
        <f t="shared" si="2"/>
        <v>4465</v>
      </c>
      <c r="AB16" s="97">
        <v>12</v>
      </c>
    </row>
    <row r="17" spans="1:28" ht="14.25" customHeight="1">
      <c r="A17" s="41">
        <v>13</v>
      </c>
      <c r="B17" s="136" t="s">
        <v>11</v>
      </c>
      <c r="C17" s="119">
        <v>362</v>
      </c>
      <c r="D17" s="119">
        <v>269</v>
      </c>
      <c r="E17" s="217">
        <v>209</v>
      </c>
      <c r="F17" s="217">
        <v>172</v>
      </c>
      <c r="G17" s="220">
        <v>311</v>
      </c>
      <c r="H17" s="217">
        <v>290</v>
      </c>
      <c r="I17" s="199">
        <v>170</v>
      </c>
      <c r="J17" s="199">
        <v>210</v>
      </c>
      <c r="K17" s="157"/>
      <c r="L17" s="158">
        <v>110</v>
      </c>
      <c r="M17" s="226">
        <f t="shared" si="0"/>
        <v>2103</v>
      </c>
      <c r="N17" s="103">
        <v>15</v>
      </c>
      <c r="O17" s="447">
        <v>306</v>
      </c>
      <c r="P17" s="217">
        <v>302</v>
      </c>
      <c r="Q17" s="230">
        <v>88</v>
      </c>
      <c r="R17" s="119">
        <v>150</v>
      </c>
      <c r="S17" s="119">
        <v>318</v>
      </c>
      <c r="T17" s="119">
        <v>291</v>
      </c>
      <c r="U17" s="232">
        <v>180</v>
      </c>
      <c r="V17" s="151">
        <v>220</v>
      </c>
      <c r="W17" s="8"/>
      <c r="X17" s="62">
        <v>110</v>
      </c>
      <c r="Y17" s="235">
        <f t="shared" si="1"/>
        <v>1965</v>
      </c>
      <c r="Z17" s="450">
        <v>14</v>
      </c>
      <c r="AA17" s="60">
        <f t="shared" si="2"/>
        <v>4068</v>
      </c>
      <c r="AB17" s="97">
        <v>13</v>
      </c>
    </row>
    <row r="18" spans="1:28" ht="14.25" customHeight="1">
      <c r="A18" s="41">
        <v>14</v>
      </c>
      <c r="B18" s="136" t="s">
        <v>12</v>
      </c>
      <c r="C18" s="119">
        <v>350</v>
      </c>
      <c r="D18" s="119">
        <v>227</v>
      </c>
      <c r="E18" s="217">
        <v>396</v>
      </c>
      <c r="F18" s="217">
        <v>350</v>
      </c>
      <c r="G18" s="220">
        <v>215</v>
      </c>
      <c r="H18" s="217">
        <v>276</v>
      </c>
      <c r="I18" s="199">
        <v>200</v>
      </c>
      <c r="J18" s="199">
        <v>170</v>
      </c>
      <c r="K18" s="159">
        <v>85</v>
      </c>
      <c r="L18" s="156">
        <v>125</v>
      </c>
      <c r="M18" s="226">
        <f t="shared" si="0"/>
        <v>2394</v>
      </c>
      <c r="N18" s="103">
        <v>11</v>
      </c>
      <c r="O18" s="447">
        <v>71</v>
      </c>
      <c r="P18" s="217">
        <v>111</v>
      </c>
      <c r="Q18" s="230">
        <v>285</v>
      </c>
      <c r="R18" s="119">
        <v>250</v>
      </c>
      <c r="S18" s="119">
        <v>212</v>
      </c>
      <c r="T18" s="119">
        <v>251</v>
      </c>
      <c r="U18" s="55">
        <v>140</v>
      </c>
      <c r="V18" s="151">
        <v>76.6</v>
      </c>
      <c r="W18" s="8">
        <v>85</v>
      </c>
      <c r="X18" s="62">
        <v>125</v>
      </c>
      <c r="Y18" s="235">
        <f t="shared" si="1"/>
        <v>1606.6</v>
      </c>
      <c r="Z18" s="450">
        <v>18</v>
      </c>
      <c r="AA18" s="60">
        <f t="shared" si="2"/>
        <v>4000.6</v>
      </c>
      <c r="AB18" s="97">
        <v>14</v>
      </c>
    </row>
    <row r="19" spans="1:28" ht="14.25" customHeight="1">
      <c r="A19" s="41">
        <v>15</v>
      </c>
      <c r="B19" s="139" t="s">
        <v>13</v>
      </c>
      <c r="C19" s="119">
        <v>296</v>
      </c>
      <c r="D19" s="119">
        <v>137</v>
      </c>
      <c r="E19" s="217">
        <v>102</v>
      </c>
      <c r="F19" s="217">
        <v>184</v>
      </c>
      <c r="G19" s="220">
        <v>228</v>
      </c>
      <c r="H19" s="217">
        <v>168</v>
      </c>
      <c r="I19" s="199">
        <v>190</v>
      </c>
      <c r="J19" s="442">
        <v>140</v>
      </c>
      <c r="K19" s="157">
        <v>110</v>
      </c>
      <c r="L19" s="158"/>
      <c r="M19" s="226">
        <f t="shared" si="0"/>
        <v>1555</v>
      </c>
      <c r="N19" s="103">
        <v>18</v>
      </c>
      <c r="O19" s="447">
        <v>326</v>
      </c>
      <c r="P19" s="217">
        <v>319</v>
      </c>
      <c r="Q19" s="230">
        <v>254</v>
      </c>
      <c r="R19" s="119">
        <v>230</v>
      </c>
      <c r="S19" s="119">
        <v>269</v>
      </c>
      <c r="T19" s="119">
        <v>297</v>
      </c>
      <c r="U19" s="233">
        <v>200</v>
      </c>
      <c r="V19" s="151">
        <v>250</v>
      </c>
      <c r="W19" s="65">
        <v>110</v>
      </c>
      <c r="X19" s="154"/>
      <c r="Y19" s="235">
        <f t="shared" si="1"/>
        <v>2255</v>
      </c>
      <c r="Z19" s="450">
        <v>13</v>
      </c>
      <c r="AA19" s="60">
        <f t="shared" si="2"/>
        <v>3810</v>
      </c>
      <c r="AB19" s="97">
        <v>15</v>
      </c>
    </row>
    <row r="20" spans="1:28" ht="14.25" customHeight="1">
      <c r="A20" s="41">
        <v>16</v>
      </c>
      <c r="B20" s="136" t="s">
        <v>5</v>
      </c>
      <c r="C20" s="119"/>
      <c r="D20" s="119"/>
      <c r="E20" s="217">
        <v>399</v>
      </c>
      <c r="F20" s="217">
        <v>282</v>
      </c>
      <c r="G20" s="220">
        <v>318</v>
      </c>
      <c r="H20" s="217">
        <v>337</v>
      </c>
      <c r="I20" s="199">
        <v>360</v>
      </c>
      <c r="J20" s="202"/>
      <c r="K20" s="157">
        <v>125</v>
      </c>
      <c r="L20" s="158">
        <v>105</v>
      </c>
      <c r="M20" s="226">
        <f t="shared" si="0"/>
        <v>1926</v>
      </c>
      <c r="N20" s="103">
        <v>16</v>
      </c>
      <c r="O20" s="447"/>
      <c r="P20" s="217"/>
      <c r="Q20" s="230">
        <v>330</v>
      </c>
      <c r="R20" s="119">
        <v>272</v>
      </c>
      <c r="S20" s="119">
        <v>353</v>
      </c>
      <c r="T20" s="119">
        <v>310</v>
      </c>
      <c r="U20" s="232">
        <v>210</v>
      </c>
      <c r="V20" s="151"/>
      <c r="W20" s="66">
        <v>125</v>
      </c>
      <c r="X20" s="153">
        <v>105</v>
      </c>
      <c r="Y20" s="235">
        <f t="shared" si="1"/>
        <v>1705</v>
      </c>
      <c r="Z20" s="450">
        <v>16</v>
      </c>
      <c r="AA20" s="60">
        <f t="shared" si="2"/>
        <v>3631</v>
      </c>
      <c r="AB20" s="97">
        <v>16</v>
      </c>
    </row>
    <row r="21" spans="1:28" ht="14.25" customHeight="1">
      <c r="A21" s="41">
        <v>17</v>
      </c>
      <c r="B21" s="138" t="s">
        <v>19</v>
      </c>
      <c r="C21" s="119">
        <v>226</v>
      </c>
      <c r="D21" s="119">
        <v>259</v>
      </c>
      <c r="E21" s="217">
        <v>316</v>
      </c>
      <c r="F21" s="217">
        <v>263</v>
      </c>
      <c r="G21" s="220">
        <v>261</v>
      </c>
      <c r="H21" s="217">
        <v>193</v>
      </c>
      <c r="I21" s="199">
        <v>120</v>
      </c>
      <c r="J21" s="199">
        <v>120</v>
      </c>
      <c r="K21" s="157">
        <v>90</v>
      </c>
      <c r="L21" s="158">
        <v>75</v>
      </c>
      <c r="M21" s="226">
        <f t="shared" si="0"/>
        <v>1923</v>
      </c>
      <c r="N21" s="103">
        <v>17</v>
      </c>
      <c r="O21" s="447">
        <v>167</v>
      </c>
      <c r="P21" s="217">
        <v>200</v>
      </c>
      <c r="Q21" s="230">
        <v>249</v>
      </c>
      <c r="R21" s="119">
        <v>254</v>
      </c>
      <c r="S21" s="119">
        <v>225</v>
      </c>
      <c r="T21" s="119">
        <v>214</v>
      </c>
      <c r="U21" s="232">
        <v>120</v>
      </c>
      <c r="V21" s="146">
        <v>100</v>
      </c>
      <c r="W21" s="66">
        <v>90</v>
      </c>
      <c r="X21" s="153">
        <v>75</v>
      </c>
      <c r="Y21" s="235">
        <f t="shared" si="1"/>
        <v>1694</v>
      </c>
      <c r="Z21" s="450">
        <v>17</v>
      </c>
      <c r="AA21" s="60">
        <f t="shared" si="2"/>
        <v>3617</v>
      </c>
      <c r="AB21" s="97">
        <v>17</v>
      </c>
    </row>
    <row r="22" spans="1:28" ht="14.25" customHeight="1">
      <c r="A22" s="41">
        <v>18</v>
      </c>
      <c r="B22" s="136" t="s">
        <v>7</v>
      </c>
      <c r="C22" s="119">
        <v>140</v>
      </c>
      <c r="D22" s="119">
        <v>253</v>
      </c>
      <c r="E22" s="217">
        <v>143</v>
      </c>
      <c r="F22" s="217">
        <v>120</v>
      </c>
      <c r="G22" s="220">
        <v>140</v>
      </c>
      <c r="H22" s="217">
        <v>96</v>
      </c>
      <c r="I22" s="199">
        <v>0</v>
      </c>
      <c r="J22" s="202"/>
      <c r="K22" s="157"/>
      <c r="L22" s="158">
        <v>210</v>
      </c>
      <c r="M22" s="226">
        <f t="shared" si="0"/>
        <v>1102</v>
      </c>
      <c r="N22" s="103">
        <v>22</v>
      </c>
      <c r="O22" s="447">
        <v>371</v>
      </c>
      <c r="P22" s="217">
        <v>303</v>
      </c>
      <c r="Q22" s="230">
        <v>120</v>
      </c>
      <c r="R22" s="119">
        <v>143</v>
      </c>
      <c r="S22" s="119">
        <v>297</v>
      </c>
      <c r="T22" s="119">
        <v>285</v>
      </c>
      <c r="U22" s="232">
        <v>310</v>
      </c>
      <c r="V22" s="151">
        <v>330</v>
      </c>
      <c r="W22" s="66"/>
      <c r="X22" s="153">
        <v>210</v>
      </c>
      <c r="Y22" s="235">
        <f t="shared" si="1"/>
        <v>2369</v>
      </c>
      <c r="Z22" s="450">
        <v>12</v>
      </c>
      <c r="AA22" s="60">
        <f t="shared" si="2"/>
        <v>3471</v>
      </c>
      <c r="AB22" s="97">
        <v>18</v>
      </c>
    </row>
    <row r="23" spans="1:28" ht="14.25" customHeight="1">
      <c r="A23" s="41">
        <v>19</v>
      </c>
      <c r="B23" s="141" t="s">
        <v>24</v>
      </c>
      <c r="C23" s="119">
        <v>219</v>
      </c>
      <c r="D23" s="119">
        <v>259</v>
      </c>
      <c r="E23" s="217">
        <v>253</v>
      </c>
      <c r="F23" s="217">
        <v>283</v>
      </c>
      <c r="G23" s="220">
        <v>353</v>
      </c>
      <c r="H23" s="217">
        <v>324</v>
      </c>
      <c r="I23" s="201">
        <v>220</v>
      </c>
      <c r="J23" s="201">
        <v>130</v>
      </c>
      <c r="K23" s="157">
        <v>105</v>
      </c>
      <c r="L23" s="158"/>
      <c r="M23" s="226">
        <f t="shared" si="0"/>
        <v>2146</v>
      </c>
      <c r="N23" s="103">
        <v>14</v>
      </c>
      <c r="O23" s="447">
        <v>194</v>
      </c>
      <c r="P23" s="217">
        <v>165</v>
      </c>
      <c r="Q23" s="230">
        <v>153</v>
      </c>
      <c r="R23" s="119">
        <v>180</v>
      </c>
      <c r="S23" s="119">
        <v>145</v>
      </c>
      <c r="T23" s="119">
        <v>98</v>
      </c>
      <c r="U23" s="55">
        <v>0</v>
      </c>
      <c r="V23" s="445">
        <v>110</v>
      </c>
      <c r="W23" s="8">
        <v>105</v>
      </c>
      <c r="X23" s="62"/>
      <c r="Y23" s="235">
        <f t="shared" si="1"/>
        <v>1150</v>
      </c>
      <c r="Z23" s="450">
        <v>23</v>
      </c>
      <c r="AA23" s="60">
        <f t="shared" si="2"/>
        <v>3296</v>
      </c>
      <c r="AB23" s="97">
        <v>19</v>
      </c>
    </row>
    <row r="24" spans="1:28" ht="14.25" customHeight="1">
      <c r="A24" s="41">
        <v>20</v>
      </c>
      <c r="B24" s="136" t="s">
        <v>9</v>
      </c>
      <c r="C24" s="119">
        <v>427</v>
      </c>
      <c r="D24" s="119">
        <v>275</v>
      </c>
      <c r="E24" s="217">
        <v>0</v>
      </c>
      <c r="F24" s="217">
        <v>0</v>
      </c>
      <c r="G24" s="220">
        <v>202</v>
      </c>
      <c r="H24" s="217">
        <v>215</v>
      </c>
      <c r="I24" s="199">
        <v>130</v>
      </c>
      <c r="J24" s="199">
        <v>230</v>
      </c>
      <c r="K24" s="157"/>
      <c r="L24" s="158"/>
      <c r="M24" s="226">
        <f t="shared" si="0"/>
        <v>1479</v>
      </c>
      <c r="N24" s="103">
        <v>19</v>
      </c>
      <c r="O24" s="447">
        <v>298</v>
      </c>
      <c r="P24" s="217">
        <v>286</v>
      </c>
      <c r="Q24" s="230">
        <v>81</v>
      </c>
      <c r="R24" s="119">
        <v>54</v>
      </c>
      <c r="S24" s="119">
        <v>227</v>
      </c>
      <c r="T24" s="119">
        <v>211</v>
      </c>
      <c r="U24" s="232">
        <v>110</v>
      </c>
      <c r="V24" s="151">
        <v>200</v>
      </c>
      <c r="W24" s="66"/>
      <c r="X24" s="153"/>
      <c r="Y24" s="235">
        <f t="shared" si="1"/>
        <v>1467</v>
      </c>
      <c r="Z24" s="450">
        <v>19</v>
      </c>
      <c r="AA24" s="60">
        <f t="shared" si="2"/>
        <v>2946</v>
      </c>
      <c r="AB24" s="97">
        <v>20</v>
      </c>
    </row>
    <row r="25" spans="1:28" ht="14.25" customHeight="1">
      <c r="A25" s="41">
        <v>21</v>
      </c>
      <c r="B25" s="136" t="s">
        <v>18</v>
      </c>
      <c r="C25" s="119">
        <v>283</v>
      </c>
      <c r="D25" s="119">
        <v>262</v>
      </c>
      <c r="E25" s="217">
        <v>166</v>
      </c>
      <c r="F25" s="217">
        <v>196</v>
      </c>
      <c r="G25" s="220"/>
      <c r="H25" s="217"/>
      <c r="I25" s="201"/>
      <c r="J25" s="207"/>
      <c r="K25" s="162">
        <v>75</v>
      </c>
      <c r="L25" s="163"/>
      <c r="M25" s="226">
        <f t="shared" si="0"/>
        <v>982</v>
      </c>
      <c r="N25" s="103">
        <v>24</v>
      </c>
      <c r="O25" s="447">
        <v>329</v>
      </c>
      <c r="P25" s="217">
        <v>311</v>
      </c>
      <c r="Q25" s="230">
        <v>273</v>
      </c>
      <c r="R25" s="119">
        <v>256</v>
      </c>
      <c r="S25" s="119"/>
      <c r="T25" s="119"/>
      <c r="U25" s="55"/>
      <c r="V25" s="147">
        <v>180</v>
      </c>
      <c r="W25" s="8">
        <v>75</v>
      </c>
      <c r="X25" s="62"/>
      <c r="Y25" s="235">
        <f t="shared" si="1"/>
        <v>1424</v>
      </c>
      <c r="Z25" s="450">
        <v>20</v>
      </c>
      <c r="AA25" s="60">
        <f t="shared" si="2"/>
        <v>2406</v>
      </c>
      <c r="AB25" s="97">
        <v>21</v>
      </c>
    </row>
    <row r="26" spans="1:28" ht="14.25" customHeight="1">
      <c r="A26" s="41">
        <v>22</v>
      </c>
      <c r="B26" s="139" t="s">
        <v>49</v>
      </c>
      <c r="C26" s="119">
        <v>238</v>
      </c>
      <c r="D26" s="119">
        <v>219</v>
      </c>
      <c r="E26" s="217">
        <v>0</v>
      </c>
      <c r="F26" s="217">
        <v>0</v>
      </c>
      <c r="G26" s="220">
        <v>311</v>
      </c>
      <c r="H26" s="217">
        <v>225</v>
      </c>
      <c r="I26" s="199">
        <v>160</v>
      </c>
      <c r="J26" s="203">
        <v>200</v>
      </c>
      <c r="K26" s="157"/>
      <c r="L26" s="158"/>
      <c r="M26" s="226">
        <f t="shared" si="0"/>
        <v>1353</v>
      </c>
      <c r="N26" s="103">
        <v>21</v>
      </c>
      <c r="O26" s="447">
        <v>94</v>
      </c>
      <c r="P26" s="217">
        <v>90</v>
      </c>
      <c r="Q26" s="230">
        <v>69</v>
      </c>
      <c r="R26" s="119">
        <v>87</v>
      </c>
      <c r="S26" s="119">
        <v>302</v>
      </c>
      <c r="T26" s="119">
        <v>209</v>
      </c>
      <c r="U26" s="55">
        <v>70</v>
      </c>
      <c r="V26" s="146">
        <v>0</v>
      </c>
      <c r="W26" s="8"/>
      <c r="X26" s="62"/>
      <c r="Y26" s="235">
        <f t="shared" si="1"/>
        <v>921</v>
      </c>
      <c r="Z26" s="450">
        <v>25</v>
      </c>
      <c r="AA26" s="60">
        <f t="shared" si="2"/>
        <v>2274</v>
      </c>
      <c r="AB26" s="97">
        <v>22</v>
      </c>
    </row>
    <row r="27" spans="1:28" ht="14.25" customHeight="1">
      <c r="A27" s="41">
        <v>23</v>
      </c>
      <c r="B27" s="140" t="s">
        <v>31</v>
      </c>
      <c r="C27" s="119">
        <v>248</v>
      </c>
      <c r="D27" s="119">
        <v>251</v>
      </c>
      <c r="E27" s="217">
        <v>0</v>
      </c>
      <c r="F27" s="217">
        <v>0</v>
      </c>
      <c r="G27" s="220">
        <v>167</v>
      </c>
      <c r="H27" s="217">
        <v>121</v>
      </c>
      <c r="I27" s="199">
        <v>140</v>
      </c>
      <c r="J27" s="203">
        <v>160</v>
      </c>
      <c r="K27" s="157"/>
      <c r="L27" s="158"/>
      <c r="M27" s="226">
        <f t="shared" si="0"/>
        <v>1087</v>
      </c>
      <c r="N27" s="103">
        <v>23</v>
      </c>
      <c r="O27" s="447">
        <v>258</v>
      </c>
      <c r="P27" s="217">
        <v>239</v>
      </c>
      <c r="Q27" s="230">
        <v>114</v>
      </c>
      <c r="R27" s="119">
        <v>111</v>
      </c>
      <c r="S27" s="119">
        <v>104</v>
      </c>
      <c r="T27" s="119">
        <v>134</v>
      </c>
      <c r="U27" s="55">
        <v>33.3</v>
      </c>
      <c r="V27" s="147">
        <v>140</v>
      </c>
      <c r="W27" s="8"/>
      <c r="X27" s="62"/>
      <c r="Y27" s="235">
        <f t="shared" si="1"/>
        <v>1133.3</v>
      </c>
      <c r="Z27" s="450">
        <v>24</v>
      </c>
      <c r="AA27" s="60">
        <f t="shared" si="2"/>
        <v>2220.3</v>
      </c>
      <c r="AB27" s="97">
        <v>23</v>
      </c>
    </row>
    <row r="28" spans="1:28" ht="14.25" customHeight="1">
      <c r="A28" s="41">
        <v>24</v>
      </c>
      <c r="B28" s="136" t="s">
        <v>22</v>
      </c>
      <c r="C28" s="119">
        <v>0</v>
      </c>
      <c r="D28" s="119">
        <v>0</v>
      </c>
      <c r="E28" s="217">
        <v>0</v>
      </c>
      <c r="F28" s="217">
        <v>0</v>
      </c>
      <c r="G28" s="220">
        <v>156</v>
      </c>
      <c r="H28" s="217">
        <v>148</v>
      </c>
      <c r="I28" s="223">
        <v>110</v>
      </c>
      <c r="J28" s="203">
        <v>0</v>
      </c>
      <c r="K28" s="157"/>
      <c r="L28" s="158"/>
      <c r="M28" s="226">
        <f t="shared" si="0"/>
        <v>414</v>
      </c>
      <c r="N28" s="103">
        <v>28</v>
      </c>
      <c r="O28" s="447">
        <v>191</v>
      </c>
      <c r="P28" s="217">
        <v>153</v>
      </c>
      <c r="Q28" s="230">
        <v>168</v>
      </c>
      <c r="R28" s="119">
        <v>139</v>
      </c>
      <c r="S28" s="119">
        <v>172</v>
      </c>
      <c r="T28" s="119">
        <v>163</v>
      </c>
      <c r="U28" s="55">
        <v>190</v>
      </c>
      <c r="V28" s="147">
        <v>153.3</v>
      </c>
      <c r="W28" s="8"/>
      <c r="X28" s="62"/>
      <c r="Y28" s="235">
        <f t="shared" si="1"/>
        <v>1329.3</v>
      </c>
      <c r="Z28" s="450">
        <v>21</v>
      </c>
      <c r="AA28" s="60">
        <f t="shared" si="2"/>
        <v>1743.3</v>
      </c>
      <c r="AB28" s="97">
        <v>24</v>
      </c>
    </row>
    <row r="29" spans="1:28" ht="14.25" customHeight="1">
      <c r="A29" s="41">
        <v>25</v>
      </c>
      <c r="B29" s="136" t="s">
        <v>38</v>
      </c>
      <c r="C29" s="119">
        <v>0</v>
      </c>
      <c r="D29" s="119">
        <v>0</v>
      </c>
      <c r="E29" s="217">
        <v>56</v>
      </c>
      <c r="F29" s="217">
        <v>44</v>
      </c>
      <c r="G29" s="220">
        <v>110</v>
      </c>
      <c r="H29" s="217">
        <v>90</v>
      </c>
      <c r="I29" s="199">
        <v>90</v>
      </c>
      <c r="J29" s="205">
        <v>0</v>
      </c>
      <c r="K29" s="164"/>
      <c r="L29" s="165">
        <v>70</v>
      </c>
      <c r="M29" s="226">
        <f t="shared" si="0"/>
        <v>460</v>
      </c>
      <c r="N29" s="103">
        <v>27</v>
      </c>
      <c r="O29" s="447">
        <v>187</v>
      </c>
      <c r="P29" s="217">
        <v>178</v>
      </c>
      <c r="Q29" s="230">
        <v>105</v>
      </c>
      <c r="R29" s="119">
        <v>137</v>
      </c>
      <c r="S29" s="119">
        <v>130</v>
      </c>
      <c r="T29" s="119">
        <v>162</v>
      </c>
      <c r="U29" s="88">
        <v>150</v>
      </c>
      <c r="V29" s="147">
        <v>113.3</v>
      </c>
      <c r="W29" s="8"/>
      <c r="X29" s="62">
        <v>70</v>
      </c>
      <c r="Y29" s="235">
        <f t="shared" si="1"/>
        <v>1232.3</v>
      </c>
      <c r="Z29" s="450">
        <v>22</v>
      </c>
      <c r="AA29" s="60">
        <f t="shared" si="2"/>
        <v>1692.3</v>
      </c>
      <c r="AB29" s="97">
        <v>25</v>
      </c>
    </row>
    <row r="30" spans="1:28" ht="14.25" customHeight="1">
      <c r="A30" s="41">
        <v>26</v>
      </c>
      <c r="B30" s="141" t="s">
        <v>20</v>
      </c>
      <c r="C30" s="119">
        <v>248</v>
      </c>
      <c r="D30" s="119">
        <v>295</v>
      </c>
      <c r="E30" s="217"/>
      <c r="F30" s="217"/>
      <c r="G30" s="220">
        <v>319</v>
      </c>
      <c r="H30" s="217">
        <v>197</v>
      </c>
      <c r="I30" s="199">
        <v>150</v>
      </c>
      <c r="J30" s="203">
        <v>150</v>
      </c>
      <c r="K30" s="157"/>
      <c r="L30" s="158"/>
      <c r="M30" s="226">
        <f t="shared" si="0"/>
        <v>1359</v>
      </c>
      <c r="N30" s="103">
        <v>20</v>
      </c>
      <c r="O30" s="447">
        <v>0</v>
      </c>
      <c r="P30" s="217">
        <v>0</v>
      </c>
      <c r="Q30" s="230"/>
      <c r="R30" s="119"/>
      <c r="S30" s="119"/>
      <c r="T30" s="119"/>
      <c r="U30" s="88"/>
      <c r="V30" s="147">
        <v>0</v>
      </c>
      <c r="W30" s="8"/>
      <c r="X30" s="62"/>
      <c r="Y30" s="235">
        <f t="shared" si="1"/>
        <v>0</v>
      </c>
      <c r="Z30" s="450">
        <v>36</v>
      </c>
      <c r="AA30" s="60">
        <f t="shared" si="2"/>
        <v>1359</v>
      </c>
      <c r="AB30" s="97">
        <v>26</v>
      </c>
    </row>
    <row r="31" spans="1:28" ht="14.25" customHeight="1">
      <c r="A31" s="41">
        <v>27</v>
      </c>
      <c r="B31" s="136" t="s">
        <v>83</v>
      </c>
      <c r="C31" s="119">
        <v>0</v>
      </c>
      <c r="D31" s="119">
        <v>0</v>
      </c>
      <c r="E31" s="217">
        <v>44</v>
      </c>
      <c r="F31" s="217">
        <v>56</v>
      </c>
      <c r="G31" s="220">
        <v>23</v>
      </c>
      <c r="H31" s="217">
        <v>64</v>
      </c>
      <c r="I31" s="199"/>
      <c r="J31" s="202">
        <v>0</v>
      </c>
      <c r="K31" s="157"/>
      <c r="L31" s="158">
        <v>80</v>
      </c>
      <c r="M31" s="226">
        <f t="shared" si="0"/>
        <v>267</v>
      </c>
      <c r="N31" s="103">
        <v>31</v>
      </c>
      <c r="O31" s="447">
        <v>105</v>
      </c>
      <c r="P31" s="217">
        <v>80</v>
      </c>
      <c r="Q31" s="230">
        <v>64</v>
      </c>
      <c r="R31" s="119">
        <v>112</v>
      </c>
      <c r="S31" s="119">
        <v>130</v>
      </c>
      <c r="T31" s="119">
        <v>120</v>
      </c>
      <c r="U31" s="55">
        <v>0</v>
      </c>
      <c r="V31" s="152">
        <v>0</v>
      </c>
      <c r="W31" s="8"/>
      <c r="X31" s="62">
        <v>80</v>
      </c>
      <c r="Y31" s="235">
        <f t="shared" si="1"/>
        <v>691</v>
      </c>
      <c r="Z31" s="450">
        <v>27</v>
      </c>
      <c r="AA31" s="60">
        <f t="shared" si="2"/>
        <v>958</v>
      </c>
      <c r="AB31" s="97">
        <v>27</v>
      </c>
    </row>
    <row r="32" spans="1:28" ht="14.25" customHeight="1">
      <c r="A32" s="41">
        <v>28</v>
      </c>
      <c r="B32" s="140" t="s">
        <v>51</v>
      </c>
      <c r="C32" s="119">
        <v>43</v>
      </c>
      <c r="D32" s="119">
        <v>112</v>
      </c>
      <c r="E32" s="217">
        <v>107</v>
      </c>
      <c r="F32" s="217">
        <v>82</v>
      </c>
      <c r="G32" s="220">
        <v>98</v>
      </c>
      <c r="H32" s="217">
        <v>111</v>
      </c>
      <c r="I32" s="199">
        <v>0</v>
      </c>
      <c r="J32" s="199">
        <v>0</v>
      </c>
      <c r="K32" s="160"/>
      <c r="L32" s="161"/>
      <c r="M32" s="226">
        <f t="shared" si="0"/>
        <v>553</v>
      </c>
      <c r="N32" s="103">
        <v>43</v>
      </c>
      <c r="O32" s="447">
        <v>0</v>
      </c>
      <c r="P32" s="217">
        <v>70</v>
      </c>
      <c r="Q32" s="230">
        <v>0</v>
      </c>
      <c r="R32" s="119">
        <v>0</v>
      </c>
      <c r="S32" s="119">
        <v>139</v>
      </c>
      <c r="T32" s="119">
        <v>92</v>
      </c>
      <c r="U32" s="55">
        <v>80</v>
      </c>
      <c r="V32" s="152">
        <v>0</v>
      </c>
      <c r="W32" s="8"/>
      <c r="X32" s="62"/>
      <c r="Y32" s="235">
        <f t="shared" si="1"/>
        <v>381</v>
      </c>
      <c r="Z32" s="450">
        <v>30</v>
      </c>
      <c r="AA32" s="60">
        <f t="shared" si="2"/>
        <v>934</v>
      </c>
      <c r="AB32" s="97">
        <v>28</v>
      </c>
    </row>
    <row r="33" spans="1:28" ht="14.25" customHeight="1">
      <c r="A33" s="41">
        <v>29</v>
      </c>
      <c r="B33" s="136" t="s">
        <v>62</v>
      </c>
      <c r="C33" s="119">
        <v>31</v>
      </c>
      <c r="D33" s="119">
        <v>38</v>
      </c>
      <c r="E33" s="217">
        <v>0</v>
      </c>
      <c r="F33" s="217">
        <v>0</v>
      </c>
      <c r="G33" s="220"/>
      <c r="H33" s="217"/>
      <c r="I33" s="223"/>
      <c r="J33" s="204">
        <v>0</v>
      </c>
      <c r="K33" s="159"/>
      <c r="L33" s="156"/>
      <c r="M33" s="226">
        <f t="shared" si="0"/>
        <v>69</v>
      </c>
      <c r="N33" s="103">
        <v>34</v>
      </c>
      <c r="O33" s="447">
        <v>170</v>
      </c>
      <c r="P33" s="217">
        <v>194</v>
      </c>
      <c r="Q33" s="230">
        <v>50</v>
      </c>
      <c r="R33" s="119">
        <v>62</v>
      </c>
      <c r="S33" s="119">
        <v>83.5</v>
      </c>
      <c r="T33" s="119">
        <v>107</v>
      </c>
      <c r="U33" s="55">
        <v>43.3</v>
      </c>
      <c r="V33" s="147">
        <v>130</v>
      </c>
      <c r="W33" s="8"/>
      <c r="X33" s="62"/>
      <c r="Y33" s="235">
        <f t="shared" si="1"/>
        <v>839.8</v>
      </c>
      <c r="Z33" s="450">
        <v>26</v>
      </c>
      <c r="AA33" s="60">
        <f t="shared" si="2"/>
        <v>908.8</v>
      </c>
      <c r="AB33" s="97">
        <v>29</v>
      </c>
    </row>
    <row r="34" spans="1:28" ht="14.25" customHeight="1">
      <c r="A34" s="41">
        <v>30</v>
      </c>
      <c r="B34" s="141" t="s">
        <v>53</v>
      </c>
      <c r="C34" s="119">
        <v>167</v>
      </c>
      <c r="D34" s="119">
        <v>0</v>
      </c>
      <c r="E34" s="217">
        <v>104</v>
      </c>
      <c r="F34" s="217">
        <v>101</v>
      </c>
      <c r="G34" s="220"/>
      <c r="H34" s="217"/>
      <c r="I34" s="223"/>
      <c r="J34" s="206">
        <v>0</v>
      </c>
      <c r="K34" s="160"/>
      <c r="L34" s="161"/>
      <c r="M34" s="226">
        <f t="shared" si="0"/>
        <v>372</v>
      </c>
      <c r="N34" s="103">
        <v>29</v>
      </c>
      <c r="O34" s="447">
        <v>56</v>
      </c>
      <c r="P34" s="217">
        <v>70</v>
      </c>
      <c r="Q34" s="230">
        <v>43</v>
      </c>
      <c r="R34" s="119">
        <v>79</v>
      </c>
      <c r="S34" s="119">
        <v>66.5</v>
      </c>
      <c r="T34" s="119">
        <v>70</v>
      </c>
      <c r="U34" s="88">
        <v>86.6</v>
      </c>
      <c r="V34" s="147">
        <v>0</v>
      </c>
      <c r="W34" s="8"/>
      <c r="X34" s="62"/>
      <c r="Y34" s="235">
        <f t="shared" si="1"/>
        <v>471.1</v>
      </c>
      <c r="Z34" s="450">
        <v>29</v>
      </c>
      <c r="AA34" s="60">
        <f t="shared" si="2"/>
        <v>843.1</v>
      </c>
      <c r="AB34" s="97">
        <v>30</v>
      </c>
    </row>
    <row r="35" spans="1:28" ht="14.25" customHeight="1">
      <c r="A35" s="41">
        <v>31</v>
      </c>
      <c r="B35" s="139" t="s">
        <v>66</v>
      </c>
      <c r="C35" s="119">
        <v>195</v>
      </c>
      <c r="D35" s="119">
        <v>174</v>
      </c>
      <c r="E35" s="217">
        <v>58</v>
      </c>
      <c r="F35" s="217">
        <v>88</v>
      </c>
      <c r="G35" s="220">
        <v>80</v>
      </c>
      <c r="H35" s="217">
        <v>112</v>
      </c>
      <c r="I35" s="199">
        <v>0</v>
      </c>
      <c r="J35" s="202">
        <v>0</v>
      </c>
      <c r="K35" s="157"/>
      <c r="L35" s="158"/>
      <c r="M35" s="226">
        <f t="shared" si="0"/>
        <v>707</v>
      </c>
      <c r="N35" s="103">
        <v>25</v>
      </c>
      <c r="O35" s="447">
        <v>0</v>
      </c>
      <c r="P35" s="217">
        <v>0</v>
      </c>
      <c r="Q35" s="230">
        <v>0</v>
      </c>
      <c r="R35" s="119">
        <v>0</v>
      </c>
      <c r="S35" s="119">
        <v>35</v>
      </c>
      <c r="T35" s="119">
        <v>35</v>
      </c>
      <c r="U35" s="232"/>
      <c r="V35" s="152">
        <v>0</v>
      </c>
      <c r="W35" s="66"/>
      <c r="X35" s="153"/>
      <c r="Y35" s="235">
        <f t="shared" si="1"/>
        <v>70</v>
      </c>
      <c r="Z35" s="450">
        <v>34</v>
      </c>
      <c r="AA35" s="60">
        <f t="shared" si="2"/>
        <v>777</v>
      </c>
      <c r="AB35" s="97">
        <v>31</v>
      </c>
    </row>
    <row r="36" spans="1:28" ht="14.25" customHeight="1">
      <c r="A36" s="41">
        <v>32</v>
      </c>
      <c r="B36" s="141" t="s">
        <v>23</v>
      </c>
      <c r="C36" s="119">
        <v>126</v>
      </c>
      <c r="D36" s="119">
        <v>86</v>
      </c>
      <c r="E36" s="217"/>
      <c r="F36" s="217"/>
      <c r="G36" s="220">
        <v>118</v>
      </c>
      <c r="H36" s="217">
        <v>130</v>
      </c>
      <c r="I36" s="199">
        <v>80</v>
      </c>
      <c r="J36" s="199">
        <v>73.3</v>
      </c>
      <c r="K36" s="155"/>
      <c r="L36" s="156"/>
      <c r="M36" s="226">
        <f t="shared" si="0"/>
        <v>613.3</v>
      </c>
      <c r="N36" s="103">
        <v>26</v>
      </c>
      <c r="O36" s="447">
        <v>35</v>
      </c>
      <c r="P36" s="217">
        <v>0</v>
      </c>
      <c r="Q36" s="230"/>
      <c r="R36" s="119"/>
      <c r="S36" s="119"/>
      <c r="T36" s="119"/>
      <c r="U36" s="88"/>
      <c r="V36" s="147">
        <v>0</v>
      </c>
      <c r="W36" s="8"/>
      <c r="X36" s="62"/>
      <c r="Y36" s="235">
        <f t="shared" si="1"/>
        <v>35</v>
      </c>
      <c r="Z36" s="450">
        <v>35</v>
      </c>
      <c r="AA36" s="60">
        <f t="shared" si="2"/>
        <v>648.3</v>
      </c>
      <c r="AB36" s="97">
        <v>32</v>
      </c>
    </row>
    <row r="37" spans="1:28" ht="14.25" customHeight="1">
      <c r="A37" s="41">
        <v>33</v>
      </c>
      <c r="B37" s="141" t="s">
        <v>36</v>
      </c>
      <c r="C37" s="119"/>
      <c r="D37" s="119"/>
      <c r="E37" s="217"/>
      <c r="F37" s="217"/>
      <c r="G37" s="220">
        <v>145</v>
      </c>
      <c r="H37" s="217">
        <v>125</v>
      </c>
      <c r="I37" s="199">
        <v>100</v>
      </c>
      <c r="J37" s="199"/>
      <c r="K37" s="155"/>
      <c r="L37" s="156"/>
      <c r="M37" s="226">
        <f t="shared" si="0"/>
        <v>370</v>
      </c>
      <c r="N37" s="103">
        <v>30</v>
      </c>
      <c r="O37" s="447"/>
      <c r="P37" s="217"/>
      <c r="Q37" s="230"/>
      <c r="R37" s="119"/>
      <c r="S37" s="119">
        <v>88</v>
      </c>
      <c r="T37" s="119">
        <v>87</v>
      </c>
      <c r="U37" s="88">
        <v>90</v>
      </c>
      <c r="V37" s="152"/>
      <c r="W37" s="8"/>
      <c r="X37" s="62"/>
      <c r="Y37" s="235">
        <f t="shared" si="1"/>
        <v>265</v>
      </c>
      <c r="Z37" s="450">
        <v>31</v>
      </c>
      <c r="AA37" s="60">
        <f t="shared" si="2"/>
        <v>635</v>
      </c>
      <c r="AB37" s="97">
        <v>33</v>
      </c>
    </row>
    <row r="38" spans="1:28" ht="14.25" customHeight="1">
      <c r="A38" s="41">
        <v>34</v>
      </c>
      <c r="B38" s="136" t="s">
        <v>84</v>
      </c>
      <c r="C38" s="119">
        <v>0</v>
      </c>
      <c r="D38" s="119">
        <v>0</v>
      </c>
      <c r="E38" s="217"/>
      <c r="F38" s="217"/>
      <c r="G38" s="220"/>
      <c r="H38" s="217"/>
      <c r="I38" s="199"/>
      <c r="J38" s="199">
        <v>0</v>
      </c>
      <c r="K38" s="159"/>
      <c r="L38" s="156"/>
      <c r="M38" s="226">
        <f t="shared" si="0"/>
        <v>0</v>
      </c>
      <c r="N38" s="103">
        <v>41</v>
      </c>
      <c r="O38" s="447">
        <v>175</v>
      </c>
      <c r="P38" s="217">
        <v>73</v>
      </c>
      <c r="Q38" s="230"/>
      <c r="R38" s="119"/>
      <c r="S38" s="119">
        <v>56</v>
      </c>
      <c r="T38" s="119">
        <v>101</v>
      </c>
      <c r="U38" s="232">
        <v>66.6</v>
      </c>
      <c r="V38" s="152"/>
      <c r="W38" s="66"/>
      <c r="X38" s="153"/>
      <c r="Y38" s="235">
        <f t="shared" si="1"/>
        <v>471.6</v>
      </c>
      <c r="Z38" s="450">
        <v>28</v>
      </c>
      <c r="AA38" s="60">
        <f t="shared" si="2"/>
        <v>471.6</v>
      </c>
      <c r="AB38" s="97">
        <v>34</v>
      </c>
    </row>
    <row r="39" spans="1:28" ht="14.25" customHeight="1">
      <c r="A39" s="41">
        <v>35</v>
      </c>
      <c r="B39" s="141" t="s">
        <v>48</v>
      </c>
      <c r="C39" s="119">
        <v>35</v>
      </c>
      <c r="D39" s="119">
        <v>86</v>
      </c>
      <c r="E39" s="217"/>
      <c r="F39" s="217"/>
      <c r="G39" s="220"/>
      <c r="H39" s="217"/>
      <c r="I39" s="199"/>
      <c r="J39" s="201">
        <v>36.7</v>
      </c>
      <c r="K39" s="157"/>
      <c r="L39" s="158"/>
      <c r="M39" s="226">
        <f t="shared" si="0"/>
        <v>157.7</v>
      </c>
      <c r="N39" s="103">
        <v>33</v>
      </c>
      <c r="O39" s="447">
        <v>43</v>
      </c>
      <c r="P39" s="217">
        <v>87</v>
      </c>
      <c r="Q39" s="230"/>
      <c r="R39" s="119"/>
      <c r="S39" s="119"/>
      <c r="T39" s="119"/>
      <c r="U39" s="88"/>
      <c r="V39" s="147">
        <v>57</v>
      </c>
      <c r="W39" s="66"/>
      <c r="X39" s="153"/>
      <c r="Y39" s="235">
        <f t="shared" si="1"/>
        <v>187</v>
      </c>
      <c r="Z39" s="450">
        <v>32</v>
      </c>
      <c r="AA39" s="60">
        <f t="shared" si="2"/>
        <v>344.7</v>
      </c>
      <c r="AB39" s="97">
        <v>35</v>
      </c>
    </row>
    <row r="40" spans="1:28" ht="14.25" customHeight="1">
      <c r="A40" s="41">
        <v>36</v>
      </c>
      <c r="B40" s="140" t="s">
        <v>60</v>
      </c>
      <c r="C40" s="119"/>
      <c r="D40" s="119"/>
      <c r="E40" s="217">
        <v>120</v>
      </c>
      <c r="F40" s="217">
        <v>104</v>
      </c>
      <c r="G40" s="220"/>
      <c r="H40" s="217"/>
      <c r="I40" s="199"/>
      <c r="J40" s="199"/>
      <c r="K40" s="159"/>
      <c r="L40" s="156"/>
      <c r="M40" s="226">
        <f t="shared" si="0"/>
        <v>224</v>
      </c>
      <c r="N40" s="103">
        <v>32</v>
      </c>
      <c r="O40" s="447"/>
      <c r="P40" s="217"/>
      <c r="Q40" s="230">
        <v>0</v>
      </c>
      <c r="R40" s="119">
        <v>0</v>
      </c>
      <c r="S40" s="119"/>
      <c r="T40" s="119"/>
      <c r="U40" s="232"/>
      <c r="V40" s="152"/>
      <c r="W40" s="66"/>
      <c r="X40" s="153"/>
      <c r="Y40" s="235">
        <f t="shared" si="1"/>
        <v>0</v>
      </c>
      <c r="Z40" s="450">
        <v>37</v>
      </c>
      <c r="AA40" s="60">
        <f t="shared" si="2"/>
        <v>224</v>
      </c>
      <c r="AB40" s="97">
        <v>36</v>
      </c>
    </row>
    <row r="41" spans="1:28" ht="14.25" customHeight="1" thickBot="1">
      <c r="A41" s="109">
        <v>37</v>
      </c>
      <c r="B41" s="453" t="s">
        <v>37</v>
      </c>
      <c r="C41" s="120">
        <v>0</v>
      </c>
      <c r="D41" s="120">
        <v>0</v>
      </c>
      <c r="E41" s="218">
        <v>0</v>
      </c>
      <c r="F41" s="218">
        <v>0</v>
      </c>
      <c r="G41" s="221">
        <v>0</v>
      </c>
      <c r="H41" s="218">
        <v>0</v>
      </c>
      <c r="I41" s="224">
        <v>0</v>
      </c>
      <c r="J41" s="224">
        <v>0</v>
      </c>
      <c r="K41" s="454">
        <v>0</v>
      </c>
      <c r="L41" s="455">
        <v>0</v>
      </c>
      <c r="M41" s="227">
        <f t="shared" si="0"/>
        <v>0</v>
      </c>
      <c r="N41" s="104">
        <v>42</v>
      </c>
      <c r="O41" s="448"/>
      <c r="P41" s="218"/>
      <c r="Q41" s="231">
        <v>36</v>
      </c>
      <c r="R41" s="120">
        <v>55</v>
      </c>
      <c r="S41" s="120"/>
      <c r="T41" s="120"/>
      <c r="U41" s="456"/>
      <c r="V41" s="171"/>
      <c r="W41" s="10"/>
      <c r="X41" s="457"/>
      <c r="Y41" s="236">
        <f t="shared" si="1"/>
        <v>91</v>
      </c>
      <c r="Z41" s="451">
        <v>33</v>
      </c>
      <c r="AA41" s="459">
        <f t="shared" si="2"/>
        <v>91</v>
      </c>
      <c r="AB41" s="250">
        <v>37</v>
      </c>
    </row>
  </sheetData>
  <sheetProtection/>
  <mergeCells count="32">
    <mergeCell ref="C1:N1"/>
    <mergeCell ref="C2:L2"/>
    <mergeCell ref="L3:L4"/>
    <mergeCell ref="C3:C4"/>
    <mergeCell ref="D3:D4"/>
    <mergeCell ref="X3:X4"/>
    <mergeCell ref="O3:O4"/>
    <mergeCell ref="P3:P4"/>
    <mergeCell ref="G3:G4"/>
    <mergeCell ref="R3:R4"/>
    <mergeCell ref="A1:A4"/>
    <mergeCell ref="B1:B4"/>
    <mergeCell ref="K3:K4"/>
    <mergeCell ref="N2:N4"/>
    <mergeCell ref="I3:I4"/>
    <mergeCell ref="J3:J4"/>
    <mergeCell ref="S3:S4"/>
    <mergeCell ref="T3:T4"/>
    <mergeCell ref="H3:H4"/>
    <mergeCell ref="M2:M4"/>
    <mergeCell ref="E3:E4"/>
    <mergeCell ref="F3:F4"/>
    <mergeCell ref="AB1:AB4"/>
    <mergeCell ref="U3:U4"/>
    <mergeCell ref="AA1:AA4"/>
    <mergeCell ref="Z2:Z4"/>
    <mergeCell ref="V3:V4"/>
    <mergeCell ref="O1:Y1"/>
    <mergeCell ref="W3:W4"/>
    <mergeCell ref="Q3:Q4"/>
    <mergeCell ref="Y2:Y4"/>
    <mergeCell ref="Q2:X2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51"/>
  <sheetViews>
    <sheetView zoomScalePageLayoutView="0" workbookViewId="0" topLeftCell="A1">
      <selection activeCell="BI26" sqref="BH26:BI26"/>
    </sheetView>
  </sheetViews>
  <sheetFormatPr defaultColWidth="9.140625" defaultRowHeight="15"/>
  <cols>
    <col min="1" max="1" width="4.140625" style="0" customWidth="1"/>
    <col min="2" max="2" width="20.140625" style="347" customWidth="1"/>
    <col min="3" max="6" width="3.7109375" style="43" hidden="1" customWidth="1"/>
    <col min="7" max="7" width="4.421875" style="43" customWidth="1"/>
    <col min="8" max="11" width="3.7109375" style="30" hidden="1" customWidth="1"/>
    <col min="12" max="12" width="4.7109375" style="30" customWidth="1"/>
    <col min="13" max="16" width="3.7109375" style="30" hidden="1" customWidth="1"/>
    <col min="17" max="17" width="4.7109375" style="30" customWidth="1"/>
    <col min="18" max="21" width="3.7109375" style="79" hidden="1" customWidth="1"/>
    <col min="22" max="22" width="4.8515625" style="79" customWidth="1"/>
    <col min="23" max="23" width="4.7109375" style="30" customWidth="1"/>
    <col min="24" max="24" width="4.7109375" style="43" customWidth="1"/>
    <col min="25" max="25" width="5.57421875" style="0" customWidth="1"/>
    <col min="26" max="26" width="4.28125" style="0" customWidth="1"/>
    <col min="27" max="30" width="3.7109375" style="43" hidden="1" customWidth="1"/>
    <col min="31" max="31" width="4.7109375" style="0" customWidth="1"/>
    <col min="32" max="35" width="3.7109375" style="30" hidden="1" customWidth="1"/>
    <col min="36" max="36" width="4.7109375" style="30" customWidth="1"/>
    <col min="37" max="40" width="3.7109375" style="30" hidden="1" customWidth="1"/>
    <col min="41" max="41" width="4.57421875" style="30" customWidth="1"/>
    <col min="42" max="45" width="3.7109375" style="43" hidden="1" customWidth="1"/>
    <col min="46" max="46" width="4.8515625" style="43" customWidth="1"/>
    <col min="47" max="47" width="4.7109375" style="30" customWidth="1"/>
    <col min="48" max="48" width="4.7109375" style="43" customWidth="1"/>
    <col min="49" max="49" width="5.57421875" style="0" customWidth="1"/>
    <col min="50" max="50" width="5.421875" style="0" customWidth="1"/>
    <col min="51" max="51" width="5.57421875" style="0" customWidth="1"/>
    <col min="52" max="52" width="6.00390625" style="0" customWidth="1"/>
  </cols>
  <sheetData>
    <row r="1" spans="1:52" ht="15" thickBot="1">
      <c r="A1" s="647" t="s">
        <v>43</v>
      </c>
      <c r="B1" s="649" t="s">
        <v>89</v>
      </c>
      <c r="C1" s="651" t="s">
        <v>91</v>
      </c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3" t="s">
        <v>92</v>
      </c>
      <c r="AB1" s="654"/>
      <c r="AC1" s="654"/>
      <c r="AD1" s="654"/>
      <c r="AE1" s="654"/>
      <c r="AF1" s="654"/>
      <c r="AG1" s="654"/>
      <c r="AH1" s="654"/>
      <c r="AI1" s="654"/>
      <c r="AJ1" s="654"/>
      <c r="AK1" s="654"/>
      <c r="AL1" s="654"/>
      <c r="AM1" s="654"/>
      <c r="AN1" s="654"/>
      <c r="AO1" s="654"/>
      <c r="AP1" s="654"/>
      <c r="AQ1" s="654"/>
      <c r="AR1" s="654"/>
      <c r="AS1" s="654"/>
      <c r="AT1" s="654"/>
      <c r="AU1" s="654"/>
      <c r="AV1" s="654"/>
      <c r="AW1" s="654"/>
      <c r="AX1" s="655"/>
      <c r="AY1" s="645" t="s">
        <v>41</v>
      </c>
      <c r="AZ1" s="645" t="s">
        <v>47</v>
      </c>
    </row>
    <row r="2" spans="1:52" ht="102" customHeight="1" thickBot="1">
      <c r="A2" s="648"/>
      <c r="B2" s="650"/>
      <c r="C2" s="615" t="s">
        <v>28</v>
      </c>
      <c r="D2" s="616"/>
      <c r="E2" s="616"/>
      <c r="F2" s="616"/>
      <c r="G2" s="617"/>
      <c r="H2" s="604" t="s">
        <v>69</v>
      </c>
      <c r="I2" s="605"/>
      <c r="J2" s="605"/>
      <c r="K2" s="605"/>
      <c r="L2" s="606"/>
      <c r="M2" s="604" t="s">
        <v>68</v>
      </c>
      <c r="N2" s="605"/>
      <c r="O2" s="605"/>
      <c r="P2" s="605"/>
      <c r="Q2" s="605"/>
      <c r="R2" s="615" t="s">
        <v>29</v>
      </c>
      <c r="S2" s="616"/>
      <c r="T2" s="616"/>
      <c r="U2" s="616"/>
      <c r="V2" s="617"/>
      <c r="W2" s="495" t="s">
        <v>67</v>
      </c>
      <c r="X2" s="496" t="s">
        <v>30</v>
      </c>
      <c r="Y2" s="476" t="s">
        <v>46</v>
      </c>
      <c r="Z2" s="476" t="s">
        <v>32</v>
      </c>
      <c r="AA2" s="615" t="s">
        <v>28</v>
      </c>
      <c r="AB2" s="616"/>
      <c r="AC2" s="616"/>
      <c r="AD2" s="616"/>
      <c r="AE2" s="617"/>
      <c r="AF2" s="604" t="s">
        <v>69</v>
      </c>
      <c r="AG2" s="605"/>
      <c r="AH2" s="605"/>
      <c r="AI2" s="605"/>
      <c r="AJ2" s="606"/>
      <c r="AK2" s="604" t="s">
        <v>68</v>
      </c>
      <c r="AL2" s="605"/>
      <c r="AM2" s="605"/>
      <c r="AN2" s="605"/>
      <c r="AO2" s="606"/>
      <c r="AP2" s="615" t="s">
        <v>29</v>
      </c>
      <c r="AQ2" s="616"/>
      <c r="AR2" s="616"/>
      <c r="AS2" s="616"/>
      <c r="AT2" s="617"/>
      <c r="AU2" s="497" t="s">
        <v>67</v>
      </c>
      <c r="AV2" s="496" t="s">
        <v>30</v>
      </c>
      <c r="AW2" s="476" t="s">
        <v>46</v>
      </c>
      <c r="AX2" s="475" t="s">
        <v>32</v>
      </c>
      <c r="AY2" s="646"/>
      <c r="AZ2" s="646"/>
    </row>
    <row r="3" spans="1:52" ht="16.5" customHeight="1">
      <c r="A3" s="339">
        <v>1</v>
      </c>
      <c r="B3" s="350" t="s">
        <v>14</v>
      </c>
      <c r="C3" s="126">
        <v>150</v>
      </c>
      <c r="D3" s="126">
        <v>143</v>
      </c>
      <c r="E3" s="126">
        <v>140</v>
      </c>
      <c r="F3" s="132">
        <v>91</v>
      </c>
      <c r="G3" s="209">
        <f aca="true" t="shared" si="0" ref="G3:G23">F3+E3+D3+C3</f>
        <v>524</v>
      </c>
      <c r="H3" s="126">
        <v>146</v>
      </c>
      <c r="I3" s="126">
        <v>143</v>
      </c>
      <c r="J3" s="126">
        <v>137</v>
      </c>
      <c r="K3" s="132">
        <v>120</v>
      </c>
      <c r="L3" s="118">
        <f aca="true" t="shared" si="1" ref="L3:L36">K3+J3+I3+H3</f>
        <v>546</v>
      </c>
      <c r="M3" s="134">
        <v>134</v>
      </c>
      <c r="N3" s="126">
        <v>126</v>
      </c>
      <c r="O3" s="126">
        <v>109</v>
      </c>
      <c r="P3" s="132">
        <v>104</v>
      </c>
      <c r="Q3" s="118">
        <f aca="true" t="shared" si="2" ref="Q3:Q36">P3+O3+N3+M3</f>
        <v>473</v>
      </c>
      <c r="R3" s="134">
        <v>150</v>
      </c>
      <c r="S3" s="126">
        <v>134</v>
      </c>
      <c r="T3" s="126">
        <v>124</v>
      </c>
      <c r="U3" s="132">
        <v>120</v>
      </c>
      <c r="V3" s="348">
        <f aca="true" t="shared" si="3" ref="V3:V23">U3+T3+S3+R3</f>
        <v>528</v>
      </c>
      <c r="W3" s="40">
        <v>450</v>
      </c>
      <c r="X3" s="357">
        <v>420</v>
      </c>
      <c r="Y3" s="186">
        <f aca="true" t="shared" si="4" ref="Y3:Y36">X3+W3+V3+Q3+L3+G3</f>
        <v>2941</v>
      </c>
      <c r="Z3" s="84">
        <v>1</v>
      </c>
      <c r="AA3" s="134">
        <v>150</v>
      </c>
      <c r="AB3" s="126">
        <v>114</v>
      </c>
      <c r="AC3" s="126">
        <v>109</v>
      </c>
      <c r="AD3" s="132">
        <v>101</v>
      </c>
      <c r="AE3" s="118">
        <f aca="true" t="shared" si="5" ref="AE3:AE31">AD3+AC3+AB3+AA3</f>
        <v>474</v>
      </c>
      <c r="AF3" s="133">
        <v>137</v>
      </c>
      <c r="AG3" s="126">
        <v>113</v>
      </c>
      <c r="AH3" s="126">
        <v>110</v>
      </c>
      <c r="AI3" s="135">
        <v>102</v>
      </c>
      <c r="AJ3" s="118">
        <f aca="true" t="shared" si="6" ref="AJ3:AJ37">AI3+AH3+AG3+AF3</f>
        <v>462</v>
      </c>
      <c r="AK3" s="134">
        <v>116</v>
      </c>
      <c r="AL3" s="126">
        <v>97</v>
      </c>
      <c r="AM3" s="126">
        <v>87</v>
      </c>
      <c r="AN3" s="132">
        <v>67</v>
      </c>
      <c r="AO3" s="118">
        <f aca="true" t="shared" si="7" ref="AO3:AO37">AN3+AM3+AL3+AK3</f>
        <v>367</v>
      </c>
      <c r="AP3" s="134">
        <v>115</v>
      </c>
      <c r="AQ3" s="126">
        <v>110</v>
      </c>
      <c r="AR3" s="126">
        <v>86</v>
      </c>
      <c r="AS3" s="132">
        <v>84</v>
      </c>
      <c r="AT3" s="118">
        <f aca="true" t="shared" si="8" ref="AT3:AT31">AS3+AR3+AQ3+AP3</f>
        <v>395</v>
      </c>
      <c r="AU3" s="40">
        <v>330</v>
      </c>
      <c r="AV3" s="358">
        <v>390</v>
      </c>
      <c r="AW3" s="80">
        <f aca="true" t="shared" si="9" ref="AW3:AW37">AV3+AU3+AT3+AO3+AJ3+AE3</f>
        <v>2418</v>
      </c>
      <c r="AX3" s="353">
        <v>3</v>
      </c>
      <c r="AY3" s="355">
        <f aca="true" t="shared" si="10" ref="AY3:AY37">AW3+Y3</f>
        <v>5359</v>
      </c>
      <c r="AZ3" s="89">
        <v>1</v>
      </c>
    </row>
    <row r="4" spans="1:52" ht="16.5" customHeight="1">
      <c r="A4" s="37">
        <v>2</v>
      </c>
      <c r="B4" s="351" t="s">
        <v>2</v>
      </c>
      <c r="C4" s="31">
        <v>130</v>
      </c>
      <c r="D4" s="75">
        <v>96</v>
      </c>
      <c r="E4" s="75">
        <v>93</v>
      </c>
      <c r="F4" s="13">
        <v>87</v>
      </c>
      <c r="G4" s="210">
        <f t="shared" si="0"/>
        <v>406</v>
      </c>
      <c r="H4" s="75">
        <v>113</v>
      </c>
      <c r="I4" s="75">
        <v>107</v>
      </c>
      <c r="J4" s="75">
        <v>87</v>
      </c>
      <c r="K4" s="13">
        <v>61</v>
      </c>
      <c r="L4" s="119">
        <f t="shared" si="1"/>
        <v>368</v>
      </c>
      <c r="M4" s="75">
        <v>116</v>
      </c>
      <c r="N4" s="75">
        <v>88</v>
      </c>
      <c r="O4" s="75">
        <v>86</v>
      </c>
      <c r="P4" s="13">
        <v>79</v>
      </c>
      <c r="Q4" s="119">
        <f t="shared" si="2"/>
        <v>369</v>
      </c>
      <c r="R4" s="75">
        <v>146</v>
      </c>
      <c r="S4" s="75">
        <v>137</v>
      </c>
      <c r="T4" s="11">
        <v>103</v>
      </c>
      <c r="U4" s="13">
        <v>102</v>
      </c>
      <c r="V4" s="349">
        <f t="shared" si="3"/>
        <v>488</v>
      </c>
      <c r="W4" s="41">
        <v>310</v>
      </c>
      <c r="X4" s="42">
        <v>290</v>
      </c>
      <c r="Y4" s="187">
        <f t="shared" si="4"/>
        <v>2231</v>
      </c>
      <c r="Z4" s="85">
        <v>6</v>
      </c>
      <c r="AA4" s="75">
        <v>146</v>
      </c>
      <c r="AB4" s="75">
        <v>110</v>
      </c>
      <c r="AC4" s="11">
        <v>107</v>
      </c>
      <c r="AD4" s="13">
        <v>102</v>
      </c>
      <c r="AE4" s="119">
        <f t="shared" si="5"/>
        <v>465</v>
      </c>
      <c r="AF4" s="31">
        <v>150</v>
      </c>
      <c r="AG4" s="75">
        <v>146</v>
      </c>
      <c r="AH4" s="11">
        <v>140</v>
      </c>
      <c r="AI4" s="32">
        <v>98</v>
      </c>
      <c r="AJ4" s="119">
        <f t="shared" si="6"/>
        <v>534</v>
      </c>
      <c r="AK4" s="75">
        <v>128</v>
      </c>
      <c r="AL4" s="75">
        <v>114</v>
      </c>
      <c r="AM4" s="75">
        <v>106</v>
      </c>
      <c r="AN4" s="13">
        <v>105</v>
      </c>
      <c r="AO4" s="119">
        <f t="shared" si="7"/>
        <v>453</v>
      </c>
      <c r="AP4" s="75">
        <v>150</v>
      </c>
      <c r="AQ4" s="75">
        <v>140</v>
      </c>
      <c r="AR4" s="11">
        <v>122</v>
      </c>
      <c r="AS4" s="13">
        <v>112</v>
      </c>
      <c r="AT4" s="119">
        <f t="shared" si="8"/>
        <v>524</v>
      </c>
      <c r="AU4" s="41">
        <v>390</v>
      </c>
      <c r="AV4" s="211">
        <v>420</v>
      </c>
      <c r="AW4" s="71">
        <f t="shared" si="9"/>
        <v>2786</v>
      </c>
      <c r="AX4" s="354">
        <v>1</v>
      </c>
      <c r="AY4" s="356">
        <f t="shared" si="10"/>
        <v>5017</v>
      </c>
      <c r="AZ4" s="90">
        <v>2</v>
      </c>
    </row>
    <row r="5" spans="1:52" ht="16.5" customHeight="1">
      <c r="A5" s="37">
        <v>3</v>
      </c>
      <c r="B5" s="351" t="s">
        <v>77</v>
      </c>
      <c r="C5" s="11">
        <v>132</v>
      </c>
      <c r="D5" s="75">
        <v>116</v>
      </c>
      <c r="E5" s="75">
        <v>112</v>
      </c>
      <c r="F5" s="13">
        <v>92</v>
      </c>
      <c r="G5" s="210">
        <f t="shared" si="0"/>
        <v>452</v>
      </c>
      <c r="H5" s="11">
        <v>128</v>
      </c>
      <c r="I5" s="75">
        <v>115</v>
      </c>
      <c r="J5" s="75">
        <v>112</v>
      </c>
      <c r="K5" s="13">
        <v>72</v>
      </c>
      <c r="L5" s="119">
        <f t="shared" si="1"/>
        <v>427</v>
      </c>
      <c r="M5" s="75">
        <v>146</v>
      </c>
      <c r="N5" s="75">
        <v>120</v>
      </c>
      <c r="O5" s="75">
        <v>105</v>
      </c>
      <c r="P5" s="13">
        <v>101</v>
      </c>
      <c r="Q5" s="119">
        <f t="shared" si="2"/>
        <v>472</v>
      </c>
      <c r="R5" s="75">
        <v>126</v>
      </c>
      <c r="S5" s="75">
        <v>113</v>
      </c>
      <c r="T5" s="11">
        <v>78</v>
      </c>
      <c r="U5" s="13">
        <v>70</v>
      </c>
      <c r="V5" s="349">
        <f t="shared" si="3"/>
        <v>387</v>
      </c>
      <c r="W5" s="41">
        <v>420</v>
      </c>
      <c r="X5" s="42">
        <v>450</v>
      </c>
      <c r="Y5" s="187">
        <f t="shared" si="4"/>
        <v>2608</v>
      </c>
      <c r="Z5" s="85">
        <v>2</v>
      </c>
      <c r="AA5" s="75">
        <v>137</v>
      </c>
      <c r="AB5" s="75">
        <v>134</v>
      </c>
      <c r="AC5" s="11">
        <v>115</v>
      </c>
      <c r="AD5" s="13">
        <v>111</v>
      </c>
      <c r="AE5" s="119">
        <f t="shared" si="5"/>
        <v>497</v>
      </c>
      <c r="AF5" s="31">
        <v>115</v>
      </c>
      <c r="AG5" s="75">
        <v>89</v>
      </c>
      <c r="AH5" s="11">
        <v>55</v>
      </c>
      <c r="AI5" s="32">
        <v>48</v>
      </c>
      <c r="AJ5" s="119">
        <f t="shared" si="6"/>
        <v>307</v>
      </c>
      <c r="AK5" s="75">
        <v>110</v>
      </c>
      <c r="AL5" s="75">
        <v>96</v>
      </c>
      <c r="AM5" s="75">
        <v>72</v>
      </c>
      <c r="AN5" s="13">
        <v>44</v>
      </c>
      <c r="AO5" s="119">
        <f t="shared" si="7"/>
        <v>322</v>
      </c>
      <c r="AP5" s="75">
        <v>130</v>
      </c>
      <c r="AQ5" s="75">
        <v>126</v>
      </c>
      <c r="AR5" s="11">
        <v>108</v>
      </c>
      <c r="AS5" s="13">
        <v>99</v>
      </c>
      <c r="AT5" s="119">
        <f t="shared" si="8"/>
        <v>463</v>
      </c>
      <c r="AU5" s="41">
        <v>310</v>
      </c>
      <c r="AV5" s="211">
        <v>450</v>
      </c>
      <c r="AW5" s="71">
        <f t="shared" si="9"/>
        <v>2349</v>
      </c>
      <c r="AX5" s="354">
        <v>4</v>
      </c>
      <c r="AY5" s="356">
        <f t="shared" si="10"/>
        <v>4957</v>
      </c>
      <c r="AZ5" s="90">
        <v>3</v>
      </c>
    </row>
    <row r="6" spans="1:52" ht="16.5" customHeight="1">
      <c r="A6" s="37">
        <v>4</v>
      </c>
      <c r="B6" s="352" t="s">
        <v>76</v>
      </c>
      <c r="C6" s="359">
        <v>110</v>
      </c>
      <c r="D6" s="360">
        <v>104</v>
      </c>
      <c r="E6" s="360">
        <v>103</v>
      </c>
      <c r="F6" s="361">
        <v>101</v>
      </c>
      <c r="G6" s="210">
        <f t="shared" si="0"/>
        <v>418</v>
      </c>
      <c r="H6" s="75">
        <v>130</v>
      </c>
      <c r="I6" s="75">
        <v>109</v>
      </c>
      <c r="J6" s="11">
        <v>108</v>
      </c>
      <c r="K6" s="13">
        <v>95</v>
      </c>
      <c r="L6" s="119">
        <f t="shared" si="1"/>
        <v>442</v>
      </c>
      <c r="M6" s="75">
        <v>132</v>
      </c>
      <c r="N6" s="75">
        <v>118</v>
      </c>
      <c r="O6" s="11">
        <v>112</v>
      </c>
      <c r="P6" s="13">
        <v>74</v>
      </c>
      <c r="Q6" s="119">
        <f t="shared" si="2"/>
        <v>436</v>
      </c>
      <c r="R6" s="360">
        <v>107</v>
      </c>
      <c r="S6" s="360">
        <v>100</v>
      </c>
      <c r="T6" s="362">
        <v>95</v>
      </c>
      <c r="U6" s="361">
        <v>91</v>
      </c>
      <c r="V6" s="349">
        <f t="shared" si="3"/>
        <v>393</v>
      </c>
      <c r="W6" s="41">
        <v>360</v>
      </c>
      <c r="X6" s="363">
        <v>360</v>
      </c>
      <c r="Y6" s="187">
        <f t="shared" si="4"/>
        <v>2409</v>
      </c>
      <c r="Z6" s="85">
        <v>4</v>
      </c>
      <c r="AA6" s="360">
        <v>143</v>
      </c>
      <c r="AB6" s="360">
        <v>140</v>
      </c>
      <c r="AC6" s="362">
        <v>106</v>
      </c>
      <c r="AD6" s="361">
        <v>88</v>
      </c>
      <c r="AE6" s="119">
        <f t="shared" si="5"/>
        <v>477</v>
      </c>
      <c r="AF6" s="31">
        <v>124</v>
      </c>
      <c r="AG6" s="75">
        <v>120</v>
      </c>
      <c r="AH6" s="11">
        <v>104</v>
      </c>
      <c r="AI6" s="32">
        <v>91</v>
      </c>
      <c r="AJ6" s="119">
        <f t="shared" si="6"/>
        <v>439</v>
      </c>
      <c r="AK6" s="75">
        <v>140</v>
      </c>
      <c r="AL6" s="75">
        <v>118</v>
      </c>
      <c r="AM6" s="11">
        <v>93</v>
      </c>
      <c r="AN6" s="13">
        <v>90</v>
      </c>
      <c r="AO6" s="119">
        <f t="shared" si="7"/>
        <v>441</v>
      </c>
      <c r="AP6" s="360">
        <v>134</v>
      </c>
      <c r="AQ6" s="360">
        <v>132</v>
      </c>
      <c r="AR6" s="362">
        <v>91</v>
      </c>
      <c r="AS6" s="361">
        <v>54</v>
      </c>
      <c r="AT6" s="119">
        <f t="shared" si="8"/>
        <v>411</v>
      </c>
      <c r="AU6" s="41">
        <v>450</v>
      </c>
      <c r="AV6" s="364">
        <v>210</v>
      </c>
      <c r="AW6" s="71">
        <f t="shared" si="9"/>
        <v>2428</v>
      </c>
      <c r="AX6" s="354">
        <v>2</v>
      </c>
      <c r="AY6" s="356">
        <f t="shared" si="10"/>
        <v>4837</v>
      </c>
      <c r="AZ6" s="90">
        <v>4</v>
      </c>
    </row>
    <row r="7" spans="1:52" ht="16.5" customHeight="1">
      <c r="A7" s="37">
        <v>5</v>
      </c>
      <c r="B7" s="351" t="s">
        <v>18</v>
      </c>
      <c r="C7" s="11">
        <v>134</v>
      </c>
      <c r="D7" s="11">
        <v>122</v>
      </c>
      <c r="E7" s="11">
        <v>111</v>
      </c>
      <c r="F7" s="13">
        <v>68</v>
      </c>
      <c r="G7" s="210">
        <f t="shared" si="0"/>
        <v>435</v>
      </c>
      <c r="H7" s="11">
        <v>150</v>
      </c>
      <c r="I7" s="11">
        <v>140</v>
      </c>
      <c r="J7" s="11">
        <v>132</v>
      </c>
      <c r="K7" s="13">
        <v>122</v>
      </c>
      <c r="L7" s="119">
        <f t="shared" si="1"/>
        <v>544</v>
      </c>
      <c r="M7" s="75">
        <v>143</v>
      </c>
      <c r="N7" s="11">
        <v>100</v>
      </c>
      <c r="O7" s="11">
        <v>99</v>
      </c>
      <c r="P7" s="13">
        <v>67</v>
      </c>
      <c r="Q7" s="119">
        <f t="shared" si="2"/>
        <v>409</v>
      </c>
      <c r="R7" s="75">
        <v>143</v>
      </c>
      <c r="S7" s="11">
        <v>132</v>
      </c>
      <c r="T7" s="11">
        <v>108</v>
      </c>
      <c r="U7" s="13">
        <v>69</v>
      </c>
      <c r="V7" s="349">
        <f t="shared" si="3"/>
        <v>452</v>
      </c>
      <c r="W7" s="41">
        <v>390</v>
      </c>
      <c r="X7" s="42">
        <v>270</v>
      </c>
      <c r="Y7" s="187">
        <f t="shared" si="4"/>
        <v>2500</v>
      </c>
      <c r="Z7" s="85">
        <v>3</v>
      </c>
      <c r="AA7" s="75">
        <v>124</v>
      </c>
      <c r="AB7" s="11">
        <v>91</v>
      </c>
      <c r="AC7" s="11">
        <v>78</v>
      </c>
      <c r="AD7" s="13">
        <v>47</v>
      </c>
      <c r="AE7" s="119">
        <f t="shared" si="5"/>
        <v>340</v>
      </c>
      <c r="AF7" s="31">
        <v>143</v>
      </c>
      <c r="AG7" s="11">
        <v>114</v>
      </c>
      <c r="AH7" s="11">
        <v>111</v>
      </c>
      <c r="AI7" s="32">
        <v>44</v>
      </c>
      <c r="AJ7" s="119">
        <f t="shared" si="6"/>
        <v>412</v>
      </c>
      <c r="AK7" s="75">
        <v>150</v>
      </c>
      <c r="AL7" s="11">
        <v>100</v>
      </c>
      <c r="AM7" s="11">
        <v>49</v>
      </c>
      <c r="AN7" s="13">
        <v>43</v>
      </c>
      <c r="AO7" s="119">
        <f t="shared" si="7"/>
        <v>342</v>
      </c>
      <c r="AP7" s="75">
        <v>128</v>
      </c>
      <c r="AQ7" s="11">
        <v>111</v>
      </c>
      <c r="AR7" s="11">
        <v>70</v>
      </c>
      <c r="AS7" s="13">
        <v>43</v>
      </c>
      <c r="AT7" s="119">
        <f t="shared" si="8"/>
        <v>352</v>
      </c>
      <c r="AU7" s="41">
        <v>210</v>
      </c>
      <c r="AV7" s="211">
        <v>290</v>
      </c>
      <c r="AW7" s="71">
        <f t="shared" si="9"/>
        <v>1946</v>
      </c>
      <c r="AX7" s="354">
        <v>8</v>
      </c>
      <c r="AY7" s="356">
        <f t="shared" si="10"/>
        <v>4446</v>
      </c>
      <c r="AZ7" s="90">
        <v>5</v>
      </c>
    </row>
    <row r="8" spans="1:52" ht="16.5" customHeight="1">
      <c r="A8" s="37">
        <v>6</v>
      </c>
      <c r="B8" s="351" t="s">
        <v>1</v>
      </c>
      <c r="C8" s="11">
        <v>128</v>
      </c>
      <c r="D8" s="11">
        <v>113</v>
      </c>
      <c r="E8" s="11">
        <v>105</v>
      </c>
      <c r="F8" s="13">
        <v>100</v>
      </c>
      <c r="G8" s="210">
        <f t="shared" si="0"/>
        <v>446</v>
      </c>
      <c r="H8" s="11">
        <v>134</v>
      </c>
      <c r="I8" s="11">
        <v>116</v>
      </c>
      <c r="J8" s="11">
        <v>110</v>
      </c>
      <c r="K8" s="13"/>
      <c r="L8" s="119">
        <f t="shared" si="1"/>
        <v>360</v>
      </c>
      <c r="M8" s="75">
        <v>140</v>
      </c>
      <c r="N8" s="11">
        <v>130</v>
      </c>
      <c r="O8" s="11">
        <v>106</v>
      </c>
      <c r="P8" s="13"/>
      <c r="Q8" s="119">
        <f t="shared" si="2"/>
        <v>376</v>
      </c>
      <c r="R8" s="75">
        <v>128</v>
      </c>
      <c r="S8" s="11">
        <v>109</v>
      </c>
      <c r="T8" s="11">
        <v>101</v>
      </c>
      <c r="U8" s="13">
        <v>96</v>
      </c>
      <c r="V8" s="349">
        <f t="shared" si="3"/>
        <v>434</v>
      </c>
      <c r="W8" s="41">
        <v>270</v>
      </c>
      <c r="X8" s="42">
        <v>390</v>
      </c>
      <c r="Y8" s="187">
        <f t="shared" si="4"/>
        <v>2276</v>
      </c>
      <c r="Z8" s="85">
        <v>5</v>
      </c>
      <c r="AA8" s="75">
        <v>122</v>
      </c>
      <c r="AB8" s="11">
        <v>116</v>
      </c>
      <c r="AC8" s="11">
        <v>93</v>
      </c>
      <c r="AD8" s="13">
        <v>92</v>
      </c>
      <c r="AE8" s="119">
        <f t="shared" si="5"/>
        <v>423</v>
      </c>
      <c r="AF8" s="31">
        <v>91</v>
      </c>
      <c r="AG8" s="11">
        <v>68</v>
      </c>
      <c r="AH8" s="11">
        <v>66</v>
      </c>
      <c r="AI8" s="32"/>
      <c r="AJ8" s="119">
        <f t="shared" si="6"/>
        <v>225</v>
      </c>
      <c r="AK8" s="75">
        <v>130</v>
      </c>
      <c r="AL8" s="11">
        <v>120</v>
      </c>
      <c r="AM8" s="11">
        <v>111</v>
      </c>
      <c r="AN8" s="13"/>
      <c r="AO8" s="119">
        <f t="shared" si="7"/>
        <v>361</v>
      </c>
      <c r="AP8" s="75">
        <v>116</v>
      </c>
      <c r="AQ8" s="11">
        <v>101</v>
      </c>
      <c r="AR8" s="11">
        <v>96</v>
      </c>
      <c r="AS8" s="13">
        <v>87</v>
      </c>
      <c r="AT8" s="119">
        <f t="shared" si="8"/>
        <v>400</v>
      </c>
      <c r="AU8" s="41">
        <v>360</v>
      </c>
      <c r="AV8" s="211">
        <v>330</v>
      </c>
      <c r="AW8" s="71">
        <f t="shared" si="9"/>
        <v>2099</v>
      </c>
      <c r="AX8" s="354">
        <v>5</v>
      </c>
      <c r="AY8" s="356">
        <f t="shared" si="10"/>
        <v>4375</v>
      </c>
      <c r="AZ8" s="90">
        <v>6</v>
      </c>
    </row>
    <row r="9" spans="1:52" ht="16.5" customHeight="1">
      <c r="A9" s="37">
        <v>7</v>
      </c>
      <c r="B9" s="351" t="s">
        <v>9</v>
      </c>
      <c r="C9" s="31">
        <v>108</v>
      </c>
      <c r="D9" s="75">
        <v>106</v>
      </c>
      <c r="E9" s="75">
        <v>90</v>
      </c>
      <c r="F9" s="13">
        <v>76</v>
      </c>
      <c r="G9" s="210">
        <f t="shared" si="0"/>
        <v>380</v>
      </c>
      <c r="H9" s="11">
        <v>104</v>
      </c>
      <c r="I9" s="75">
        <v>97</v>
      </c>
      <c r="J9" s="11">
        <v>92</v>
      </c>
      <c r="K9" s="13">
        <v>80</v>
      </c>
      <c r="L9" s="119">
        <f t="shared" si="1"/>
        <v>373</v>
      </c>
      <c r="M9" s="75">
        <v>128</v>
      </c>
      <c r="N9" s="75">
        <v>96</v>
      </c>
      <c r="O9" s="11">
        <v>93</v>
      </c>
      <c r="P9" s="13">
        <v>71</v>
      </c>
      <c r="Q9" s="119">
        <f t="shared" si="2"/>
        <v>388</v>
      </c>
      <c r="R9" s="75">
        <v>122</v>
      </c>
      <c r="S9" s="75">
        <v>116</v>
      </c>
      <c r="T9" s="11">
        <v>106</v>
      </c>
      <c r="U9" s="13">
        <v>106</v>
      </c>
      <c r="V9" s="349">
        <f t="shared" si="3"/>
        <v>450</v>
      </c>
      <c r="W9" s="41">
        <v>190</v>
      </c>
      <c r="X9" s="42">
        <v>230</v>
      </c>
      <c r="Y9" s="187">
        <f t="shared" si="4"/>
        <v>2011</v>
      </c>
      <c r="Z9" s="85">
        <v>7</v>
      </c>
      <c r="AA9" s="75">
        <v>104</v>
      </c>
      <c r="AB9" s="75">
        <v>96</v>
      </c>
      <c r="AC9" s="75">
        <v>81</v>
      </c>
      <c r="AD9" s="13">
        <v>75</v>
      </c>
      <c r="AE9" s="119">
        <f t="shared" si="5"/>
        <v>356</v>
      </c>
      <c r="AF9" s="31">
        <v>109</v>
      </c>
      <c r="AG9" s="75">
        <v>106</v>
      </c>
      <c r="AH9" s="11">
        <v>99</v>
      </c>
      <c r="AI9" s="32">
        <v>80</v>
      </c>
      <c r="AJ9" s="119">
        <f t="shared" si="6"/>
        <v>394</v>
      </c>
      <c r="AK9" s="75">
        <v>126</v>
      </c>
      <c r="AL9" s="75">
        <v>110</v>
      </c>
      <c r="AM9" s="75">
        <v>102</v>
      </c>
      <c r="AN9" s="13">
        <v>95</v>
      </c>
      <c r="AO9" s="119">
        <f t="shared" si="7"/>
        <v>433</v>
      </c>
      <c r="AP9" s="75">
        <v>146</v>
      </c>
      <c r="AQ9" s="75">
        <v>109</v>
      </c>
      <c r="AR9" s="11">
        <v>104</v>
      </c>
      <c r="AS9" s="13">
        <v>95</v>
      </c>
      <c r="AT9" s="119">
        <f t="shared" si="8"/>
        <v>454</v>
      </c>
      <c r="AU9" s="41">
        <v>230</v>
      </c>
      <c r="AV9" s="211">
        <v>180</v>
      </c>
      <c r="AW9" s="71">
        <f t="shared" si="9"/>
        <v>2047</v>
      </c>
      <c r="AX9" s="354">
        <v>6</v>
      </c>
      <c r="AY9" s="356">
        <f t="shared" si="10"/>
        <v>4058</v>
      </c>
      <c r="AZ9" s="90">
        <v>7</v>
      </c>
    </row>
    <row r="10" spans="1:52" ht="16.5" customHeight="1">
      <c r="A10" s="37">
        <v>8</v>
      </c>
      <c r="B10" s="351" t="s">
        <v>5</v>
      </c>
      <c r="C10" s="75">
        <v>118</v>
      </c>
      <c r="D10" s="75">
        <v>86</v>
      </c>
      <c r="E10" s="75">
        <v>53</v>
      </c>
      <c r="F10" s="13">
        <v>51</v>
      </c>
      <c r="G10" s="210">
        <f t="shared" si="0"/>
        <v>308</v>
      </c>
      <c r="H10" s="11">
        <v>105</v>
      </c>
      <c r="I10" s="75">
        <v>100</v>
      </c>
      <c r="J10" s="11">
        <v>94</v>
      </c>
      <c r="K10" s="13">
        <v>93</v>
      </c>
      <c r="L10" s="119">
        <f t="shared" si="1"/>
        <v>392</v>
      </c>
      <c r="M10" s="75">
        <v>98</v>
      </c>
      <c r="N10" s="75">
        <v>95</v>
      </c>
      <c r="O10" s="11">
        <v>85</v>
      </c>
      <c r="P10" s="13">
        <v>80</v>
      </c>
      <c r="Q10" s="119">
        <f t="shared" si="2"/>
        <v>358</v>
      </c>
      <c r="R10" s="75">
        <v>112</v>
      </c>
      <c r="S10" s="75">
        <v>84</v>
      </c>
      <c r="T10" s="11">
        <v>83</v>
      </c>
      <c r="U10" s="13">
        <v>82</v>
      </c>
      <c r="V10" s="349">
        <f t="shared" si="3"/>
        <v>361</v>
      </c>
      <c r="W10" s="41">
        <v>250</v>
      </c>
      <c r="X10" s="42">
        <v>250</v>
      </c>
      <c r="Y10" s="187">
        <f t="shared" si="4"/>
        <v>1919</v>
      </c>
      <c r="Z10" s="85">
        <v>8</v>
      </c>
      <c r="AA10" s="75">
        <v>113</v>
      </c>
      <c r="AB10" s="75">
        <v>89</v>
      </c>
      <c r="AC10" s="75">
        <v>73</v>
      </c>
      <c r="AD10" s="13">
        <v>57</v>
      </c>
      <c r="AE10" s="119">
        <f t="shared" si="5"/>
        <v>332</v>
      </c>
      <c r="AF10" s="31">
        <v>97</v>
      </c>
      <c r="AG10" s="75">
        <v>84</v>
      </c>
      <c r="AH10" s="11">
        <v>64</v>
      </c>
      <c r="AI10" s="32">
        <v>52</v>
      </c>
      <c r="AJ10" s="119">
        <f t="shared" si="6"/>
        <v>297</v>
      </c>
      <c r="AK10" s="75">
        <v>113</v>
      </c>
      <c r="AL10" s="75">
        <v>91</v>
      </c>
      <c r="AM10" s="75">
        <v>86</v>
      </c>
      <c r="AN10" s="13">
        <v>66</v>
      </c>
      <c r="AO10" s="119">
        <f t="shared" si="7"/>
        <v>356</v>
      </c>
      <c r="AP10" s="75">
        <v>118</v>
      </c>
      <c r="AQ10" s="75">
        <v>106</v>
      </c>
      <c r="AR10" s="11">
        <v>93</v>
      </c>
      <c r="AS10" s="13">
        <v>65</v>
      </c>
      <c r="AT10" s="119">
        <f t="shared" si="8"/>
        <v>382</v>
      </c>
      <c r="AU10" s="41">
        <v>290</v>
      </c>
      <c r="AV10" s="211">
        <v>360</v>
      </c>
      <c r="AW10" s="71">
        <f t="shared" si="9"/>
        <v>2017</v>
      </c>
      <c r="AX10" s="354">
        <v>7</v>
      </c>
      <c r="AY10" s="356">
        <f t="shared" si="10"/>
        <v>3936</v>
      </c>
      <c r="AZ10" s="90">
        <v>8</v>
      </c>
    </row>
    <row r="11" spans="1:52" ht="16.5" customHeight="1">
      <c r="A11" s="37">
        <v>9</v>
      </c>
      <c r="B11" s="351" t="s">
        <v>11</v>
      </c>
      <c r="C11" s="75">
        <v>102</v>
      </c>
      <c r="D11" s="75">
        <v>78</v>
      </c>
      <c r="E11" s="75">
        <v>73</v>
      </c>
      <c r="F11" s="13">
        <v>67</v>
      </c>
      <c r="G11" s="210">
        <f t="shared" si="0"/>
        <v>320</v>
      </c>
      <c r="H11" s="11">
        <v>88</v>
      </c>
      <c r="I11" s="11">
        <v>86</v>
      </c>
      <c r="J11" s="11">
        <v>81</v>
      </c>
      <c r="K11" s="13">
        <v>73</v>
      </c>
      <c r="L11" s="119">
        <f t="shared" si="1"/>
        <v>328</v>
      </c>
      <c r="M11" s="75">
        <v>110</v>
      </c>
      <c r="N11" s="11">
        <v>75</v>
      </c>
      <c r="O11" s="11">
        <v>70</v>
      </c>
      <c r="P11" s="13">
        <v>57</v>
      </c>
      <c r="Q11" s="119">
        <f t="shared" si="2"/>
        <v>312</v>
      </c>
      <c r="R11" s="75">
        <v>140</v>
      </c>
      <c r="S11" s="75">
        <v>94</v>
      </c>
      <c r="T11" s="11">
        <v>93</v>
      </c>
      <c r="U11" s="13">
        <v>92</v>
      </c>
      <c r="V11" s="349">
        <f t="shared" si="3"/>
        <v>419</v>
      </c>
      <c r="W11" s="41">
        <v>200</v>
      </c>
      <c r="X11" s="42">
        <v>310</v>
      </c>
      <c r="Y11" s="187">
        <f t="shared" si="4"/>
        <v>1889</v>
      </c>
      <c r="Z11" s="85">
        <v>9</v>
      </c>
      <c r="AA11" s="75">
        <v>108</v>
      </c>
      <c r="AB11" s="11">
        <v>98</v>
      </c>
      <c r="AC11" s="11">
        <v>72</v>
      </c>
      <c r="AD11" s="13">
        <v>51</v>
      </c>
      <c r="AE11" s="119">
        <f t="shared" si="5"/>
        <v>329</v>
      </c>
      <c r="AF11" s="31">
        <v>128</v>
      </c>
      <c r="AG11" s="11">
        <v>88</v>
      </c>
      <c r="AH11" s="11">
        <v>81</v>
      </c>
      <c r="AI11" s="32">
        <v>75</v>
      </c>
      <c r="AJ11" s="119">
        <f t="shared" si="6"/>
        <v>372</v>
      </c>
      <c r="AK11" s="75">
        <v>134</v>
      </c>
      <c r="AL11" s="11">
        <v>83</v>
      </c>
      <c r="AM11" s="11">
        <v>82</v>
      </c>
      <c r="AN11" s="13">
        <v>81</v>
      </c>
      <c r="AO11" s="119">
        <f t="shared" si="7"/>
        <v>380</v>
      </c>
      <c r="AP11" s="75">
        <v>113</v>
      </c>
      <c r="AQ11" s="11">
        <v>75</v>
      </c>
      <c r="AR11" s="11">
        <v>74</v>
      </c>
      <c r="AS11" s="13">
        <v>71</v>
      </c>
      <c r="AT11" s="119">
        <f t="shared" si="8"/>
        <v>333</v>
      </c>
      <c r="AU11" s="41">
        <v>220</v>
      </c>
      <c r="AV11" s="211">
        <v>270</v>
      </c>
      <c r="AW11" s="71">
        <f t="shared" si="9"/>
        <v>1904</v>
      </c>
      <c r="AX11" s="354">
        <v>9</v>
      </c>
      <c r="AY11" s="356">
        <f t="shared" si="10"/>
        <v>3793</v>
      </c>
      <c r="AZ11" s="90">
        <v>9</v>
      </c>
    </row>
    <row r="12" spans="1:52" ht="16.5" customHeight="1">
      <c r="A12" s="37">
        <v>10</v>
      </c>
      <c r="B12" s="351" t="s">
        <v>17</v>
      </c>
      <c r="C12" s="11">
        <v>114</v>
      </c>
      <c r="D12" s="11">
        <v>81</v>
      </c>
      <c r="E12" s="75">
        <v>63</v>
      </c>
      <c r="F12" s="13">
        <v>58</v>
      </c>
      <c r="G12" s="210">
        <f t="shared" si="0"/>
        <v>316</v>
      </c>
      <c r="H12" s="75">
        <v>103</v>
      </c>
      <c r="I12" s="75">
        <v>84</v>
      </c>
      <c r="J12" s="11">
        <v>74</v>
      </c>
      <c r="K12" s="13">
        <v>56</v>
      </c>
      <c r="L12" s="119">
        <f t="shared" si="1"/>
        <v>317</v>
      </c>
      <c r="M12" s="75">
        <v>102</v>
      </c>
      <c r="N12" s="75">
        <v>84</v>
      </c>
      <c r="O12" s="11">
        <v>77</v>
      </c>
      <c r="P12" s="13">
        <v>64</v>
      </c>
      <c r="Q12" s="119">
        <f t="shared" si="2"/>
        <v>327</v>
      </c>
      <c r="R12" s="75">
        <v>118</v>
      </c>
      <c r="S12" s="11">
        <v>60</v>
      </c>
      <c r="T12" s="11">
        <v>59</v>
      </c>
      <c r="U12" s="13">
        <v>53</v>
      </c>
      <c r="V12" s="349">
        <f t="shared" si="3"/>
        <v>290</v>
      </c>
      <c r="W12" s="41">
        <v>230</v>
      </c>
      <c r="X12" s="42">
        <v>200</v>
      </c>
      <c r="Y12" s="187">
        <f t="shared" si="4"/>
        <v>1680</v>
      </c>
      <c r="Z12" s="85">
        <v>10</v>
      </c>
      <c r="AA12" s="75">
        <v>120</v>
      </c>
      <c r="AB12" s="11">
        <v>84</v>
      </c>
      <c r="AC12" s="75">
        <v>82</v>
      </c>
      <c r="AD12" s="13">
        <v>64</v>
      </c>
      <c r="AE12" s="119">
        <f t="shared" si="5"/>
        <v>350</v>
      </c>
      <c r="AF12" s="31">
        <v>126</v>
      </c>
      <c r="AG12" s="11">
        <v>96</v>
      </c>
      <c r="AH12" s="11">
        <v>95</v>
      </c>
      <c r="AI12" s="32">
        <v>93</v>
      </c>
      <c r="AJ12" s="119">
        <f t="shared" si="6"/>
        <v>410</v>
      </c>
      <c r="AK12" s="75">
        <v>98</v>
      </c>
      <c r="AL12" s="11">
        <v>88</v>
      </c>
      <c r="AM12" s="11">
        <v>84</v>
      </c>
      <c r="AN12" s="13">
        <v>65</v>
      </c>
      <c r="AO12" s="119">
        <f t="shared" si="7"/>
        <v>335</v>
      </c>
      <c r="AP12" s="75">
        <v>120</v>
      </c>
      <c r="AQ12" s="11">
        <v>85</v>
      </c>
      <c r="AR12" s="11">
        <v>62</v>
      </c>
      <c r="AS12" s="13">
        <v>59</v>
      </c>
      <c r="AT12" s="119">
        <f t="shared" si="8"/>
        <v>326</v>
      </c>
      <c r="AU12" s="41">
        <v>190</v>
      </c>
      <c r="AV12" s="211">
        <v>220</v>
      </c>
      <c r="AW12" s="71">
        <f t="shared" si="9"/>
        <v>1831</v>
      </c>
      <c r="AX12" s="354">
        <v>11</v>
      </c>
      <c r="AY12" s="356">
        <f t="shared" si="10"/>
        <v>3511</v>
      </c>
      <c r="AZ12" s="90">
        <v>10</v>
      </c>
    </row>
    <row r="13" spans="1:52" ht="16.5" customHeight="1">
      <c r="A13" s="37">
        <v>11</v>
      </c>
      <c r="B13" s="351" t="s">
        <v>7</v>
      </c>
      <c r="C13" s="11">
        <v>94</v>
      </c>
      <c r="D13" s="11">
        <v>82</v>
      </c>
      <c r="E13" s="11">
        <v>48</v>
      </c>
      <c r="F13" s="13">
        <v>45</v>
      </c>
      <c r="G13" s="210">
        <f t="shared" si="0"/>
        <v>269</v>
      </c>
      <c r="H13" s="11">
        <v>82</v>
      </c>
      <c r="I13" s="11">
        <v>68</v>
      </c>
      <c r="J13" s="11">
        <v>51</v>
      </c>
      <c r="K13" s="13">
        <v>43</v>
      </c>
      <c r="L13" s="119">
        <f t="shared" si="1"/>
        <v>244</v>
      </c>
      <c r="M13" s="75">
        <v>91</v>
      </c>
      <c r="N13" s="11">
        <v>81</v>
      </c>
      <c r="O13" s="11">
        <v>53</v>
      </c>
      <c r="P13" s="13">
        <v>48</v>
      </c>
      <c r="Q13" s="119">
        <f t="shared" si="2"/>
        <v>273</v>
      </c>
      <c r="R13" s="75">
        <v>99</v>
      </c>
      <c r="S13" s="11">
        <v>88</v>
      </c>
      <c r="T13" s="11">
        <v>50</v>
      </c>
      <c r="U13" s="13">
        <v>36</v>
      </c>
      <c r="V13" s="349">
        <f t="shared" si="3"/>
        <v>273</v>
      </c>
      <c r="W13" s="41">
        <v>120</v>
      </c>
      <c r="X13" s="42">
        <v>170</v>
      </c>
      <c r="Y13" s="187">
        <f t="shared" si="4"/>
        <v>1349</v>
      </c>
      <c r="Z13" s="85">
        <v>16</v>
      </c>
      <c r="AA13" s="75">
        <v>97</v>
      </c>
      <c r="AB13" s="11">
        <v>69</v>
      </c>
      <c r="AC13" s="11">
        <v>67</v>
      </c>
      <c r="AD13" s="13">
        <v>63</v>
      </c>
      <c r="AE13" s="119">
        <f t="shared" si="5"/>
        <v>296</v>
      </c>
      <c r="AF13" s="31">
        <v>130</v>
      </c>
      <c r="AG13" s="11">
        <v>59</v>
      </c>
      <c r="AH13" s="11">
        <v>54</v>
      </c>
      <c r="AI13" s="32">
        <v>47</v>
      </c>
      <c r="AJ13" s="119">
        <f t="shared" si="6"/>
        <v>290</v>
      </c>
      <c r="AK13" s="75">
        <v>143</v>
      </c>
      <c r="AL13" s="11">
        <v>122</v>
      </c>
      <c r="AM13" s="11">
        <v>85</v>
      </c>
      <c r="AN13" s="13">
        <v>70</v>
      </c>
      <c r="AO13" s="119">
        <f t="shared" si="7"/>
        <v>420</v>
      </c>
      <c r="AP13" s="75">
        <v>124</v>
      </c>
      <c r="AQ13" s="11">
        <v>103</v>
      </c>
      <c r="AR13" s="11">
        <v>90</v>
      </c>
      <c r="AS13" s="13">
        <v>64</v>
      </c>
      <c r="AT13" s="119">
        <f t="shared" si="8"/>
        <v>381</v>
      </c>
      <c r="AU13" s="41">
        <v>270</v>
      </c>
      <c r="AV13" s="211">
        <v>200</v>
      </c>
      <c r="AW13" s="71">
        <f t="shared" si="9"/>
        <v>1857</v>
      </c>
      <c r="AX13" s="354">
        <v>10</v>
      </c>
      <c r="AY13" s="356">
        <f t="shared" si="10"/>
        <v>3206</v>
      </c>
      <c r="AZ13" s="90">
        <v>11</v>
      </c>
    </row>
    <row r="14" spans="1:52" ht="16.5" customHeight="1">
      <c r="A14" s="37"/>
      <c r="B14" s="351" t="s">
        <v>48</v>
      </c>
      <c r="C14" s="11">
        <v>89</v>
      </c>
      <c r="D14" s="11">
        <v>49</v>
      </c>
      <c r="E14" s="11">
        <v>40</v>
      </c>
      <c r="F14" s="13"/>
      <c r="G14" s="210">
        <f t="shared" si="0"/>
        <v>178</v>
      </c>
      <c r="H14" s="11">
        <v>98</v>
      </c>
      <c r="I14" s="75">
        <v>96</v>
      </c>
      <c r="J14" s="75">
        <v>85</v>
      </c>
      <c r="K14" s="13">
        <v>50</v>
      </c>
      <c r="L14" s="119">
        <f t="shared" si="1"/>
        <v>329</v>
      </c>
      <c r="M14" s="75">
        <v>111</v>
      </c>
      <c r="N14" s="75">
        <v>103</v>
      </c>
      <c r="O14" s="75">
        <v>73</v>
      </c>
      <c r="P14" s="13">
        <v>58</v>
      </c>
      <c r="Q14" s="119">
        <f t="shared" si="2"/>
        <v>345</v>
      </c>
      <c r="R14" s="75">
        <v>89</v>
      </c>
      <c r="S14" s="11">
        <v>56</v>
      </c>
      <c r="T14" s="11">
        <v>52</v>
      </c>
      <c r="U14" s="200"/>
      <c r="V14" s="349">
        <f t="shared" si="3"/>
        <v>197</v>
      </c>
      <c r="W14" s="41">
        <v>290</v>
      </c>
      <c r="X14" s="42">
        <v>180</v>
      </c>
      <c r="Y14" s="187">
        <f t="shared" si="4"/>
        <v>1519</v>
      </c>
      <c r="Z14" s="85">
        <v>12</v>
      </c>
      <c r="AA14" s="75">
        <v>128</v>
      </c>
      <c r="AB14" s="11">
        <v>86</v>
      </c>
      <c r="AC14" s="11">
        <v>43</v>
      </c>
      <c r="AD14" s="13"/>
      <c r="AE14" s="119">
        <f t="shared" si="5"/>
        <v>257</v>
      </c>
      <c r="AF14" s="31">
        <v>134</v>
      </c>
      <c r="AG14" s="75">
        <v>103</v>
      </c>
      <c r="AH14" s="11"/>
      <c r="AI14" s="6"/>
      <c r="AJ14" s="119">
        <f t="shared" si="6"/>
        <v>237</v>
      </c>
      <c r="AK14" s="75">
        <v>132</v>
      </c>
      <c r="AL14" s="75">
        <v>104</v>
      </c>
      <c r="AM14" s="75"/>
      <c r="AN14" s="13"/>
      <c r="AO14" s="119">
        <f t="shared" si="7"/>
        <v>236</v>
      </c>
      <c r="AP14" s="75">
        <v>143</v>
      </c>
      <c r="AQ14" s="11">
        <v>97</v>
      </c>
      <c r="AR14" s="11">
        <v>51</v>
      </c>
      <c r="AS14" s="13"/>
      <c r="AT14" s="119">
        <f t="shared" si="8"/>
        <v>291</v>
      </c>
      <c r="AU14" s="41">
        <v>280</v>
      </c>
      <c r="AV14" s="211">
        <v>170</v>
      </c>
      <c r="AW14" s="71">
        <f t="shared" si="9"/>
        <v>1471</v>
      </c>
      <c r="AX14" s="354">
        <v>13</v>
      </c>
      <c r="AY14" s="356">
        <f t="shared" si="10"/>
        <v>2990</v>
      </c>
      <c r="AZ14" s="90">
        <v>12</v>
      </c>
    </row>
    <row r="15" spans="1:52" ht="16.5" customHeight="1">
      <c r="A15" s="37">
        <v>12</v>
      </c>
      <c r="B15" s="351" t="s">
        <v>19</v>
      </c>
      <c r="C15" s="11">
        <v>99</v>
      </c>
      <c r="D15" s="11">
        <v>83</v>
      </c>
      <c r="E15" s="11">
        <v>62</v>
      </c>
      <c r="F15" s="13">
        <v>57</v>
      </c>
      <c r="G15" s="210">
        <f t="shared" si="0"/>
        <v>301</v>
      </c>
      <c r="H15" s="11">
        <v>91</v>
      </c>
      <c r="I15" s="75">
        <v>90</v>
      </c>
      <c r="J15" s="75">
        <v>63</v>
      </c>
      <c r="K15" s="13"/>
      <c r="L15" s="119">
        <f t="shared" si="1"/>
        <v>244</v>
      </c>
      <c r="M15" s="75">
        <v>82</v>
      </c>
      <c r="N15" s="75">
        <v>76</v>
      </c>
      <c r="O15" s="75">
        <v>47</v>
      </c>
      <c r="P15" s="13"/>
      <c r="Q15" s="119">
        <f t="shared" si="2"/>
        <v>205</v>
      </c>
      <c r="R15" s="75">
        <v>79</v>
      </c>
      <c r="S15" s="11">
        <v>62</v>
      </c>
      <c r="T15" s="11">
        <v>57</v>
      </c>
      <c r="U15" s="13">
        <v>38</v>
      </c>
      <c r="V15" s="349">
        <f t="shared" si="3"/>
        <v>236</v>
      </c>
      <c r="W15" s="41">
        <v>210</v>
      </c>
      <c r="X15" s="42">
        <v>220</v>
      </c>
      <c r="Y15" s="187">
        <f t="shared" si="4"/>
        <v>1416</v>
      </c>
      <c r="Z15" s="85">
        <v>15</v>
      </c>
      <c r="AA15" s="75">
        <v>103</v>
      </c>
      <c r="AB15" s="11">
        <v>87</v>
      </c>
      <c r="AC15" s="11">
        <v>50</v>
      </c>
      <c r="AD15" s="13">
        <v>93</v>
      </c>
      <c r="AE15" s="119">
        <f t="shared" si="5"/>
        <v>333</v>
      </c>
      <c r="AF15" s="31">
        <v>60</v>
      </c>
      <c r="AG15" s="11">
        <v>53</v>
      </c>
      <c r="AH15" s="11"/>
      <c r="AI15" s="32"/>
      <c r="AJ15" s="119">
        <f t="shared" si="6"/>
        <v>113</v>
      </c>
      <c r="AK15" s="75">
        <v>64</v>
      </c>
      <c r="AL15" s="75">
        <v>56</v>
      </c>
      <c r="AM15" s="75">
        <v>48</v>
      </c>
      <c r="AN15" s="13"/>
      <c r="AO15" s="119">
        <f t="shared" si="7"/>
        <v>168</v>
      </c>
      <c r="AP15" s="75">
        <v>82</v>
      </c>
      <c r="AQ15" s="11">
        <v>77</v>
      </c>
      <c r="AR15" s="11">
        <v>76</v>
      </c>
      <c r="AS15" s="13">
        <v>69</v>
      </c>
      <c r="AT15" s="119">
        <f t="shared" si="8"/>
        <v>304</v>
      </c>
      <c r="AU15" s="41">
        <v>170</v>
      </c>
      <c r="AV15" s="211">
        <v>250</v>
      </c>
      <c r="AW15" s="71">
        <f t="shared" si="9"/>
        <v>1338</v>
      </c>
      <c r="AX15" s="354">
        <v>15</v>
      </c>
      <c r="AY15" s="356">
        <f t="shared" si="10"/>
        <v>2754</v>
      </c>
      <c r="AZ15" s="90">
        <v>13</v>
      </c>
    </row>
    <row r="16" spans="1:52" ht="16.5" customHeight="1">
      <c r="A16" s="37">
        <v>13</v>
      </c>
      <c r="B16" s="351" t="s">
        <v>8</v>
      </c>
      <c r="C16" s="31">
        <v>126</v>
      </c>
      <c r="D16" s="75">
        <v>109</v>
      </c>
      <c r="E16" s="75">
        <v>85</v>
      </c>
      <c r="F16" s="13">
        <v>84</v>
      </c>
      <c r="G16" s="210">
        <f t="shared" si="0"/>
        <v>404</v>
      </c>
      <c r="H16" s="11">
        <v>124</v>
      </c>
      <c r="I16" s="11">
        <v>79</v>
      </c>
      <c r="J16" s="75"/>
      <c r="K16" s="13"/>
      <c r="L16" s="119">
        <f t="shared" si="1"/>
        <v>203</v>
      </c>
      <c r="M16" s="75">
        <v>124</v>
      </c>
      <c r="N16" s="11">
        <v>108</v>
      </c>
      <c r="O16" s="75"/>
      <c r="P16" s="13"/>
      <c r="Q16" s="119">
        <f t="shared" si="2"/>
        <v>232</v>
      </c>
      <c r="R16" s="75">
        <v>98</v>
      </c>
      <c r="S16" s="75">
        <v>97</v>
      </c>
      <c r="T16" s="11">
        <v>73</v>
      </c>
      <c r="U16" s="13">
        <v>65</v>
      </c>
      <c r="V16" s="349">
        <f t="shared" si="3"/>
        <v>333</v>
      </c>
      <c r="W16" s="41">
        <v>220</v>
      </c>
      <c r="X16" s="42">
        <v>190</v>
      </c>
      <c r="Y16" s="187">
        <f t="shared" si="4"/>
        <v>1582</v>
      </c>
      <c r="Z16" s="85">
        <v>11</v>
      </c>
      <c r="AA16" s="75">
        <v>99</v>
      </c>
      <c r="AB16" s="75">
        <v>77</v>
      </c>
      <c r="AC16" s="11">
        <v>58</v>
      </c>
      <c r="AD16" s="70"/>
      <c r="AE16" s="119">
        <f t="shared" si="5"/>
        <v>234</v>
      </c>
      <c r="AF16" s="31">
        <v>92</v>
      </c>
      <c r="AG16" s="75">
        <v>49</v>
      </c>
      <c r="AH16" s="36"/>
      <c r="AI16" s="38"/>
      <c r="AJ16" s="119">
        <f t="shared" si="6"/>
        <v>141</v>
      </c>
      <c r="AK16" s="75">
        <v>115</v>
      </c>
      <c r="AL16" s="75">
        <v>107</v>
      </c>
      <c r="AM16" s="74"/>
      <c r="AN16" s="70"/>
      <c r="AO16" s="119">
        <f t="shared" si="7"/>
        <v>222</v>
      </c>
      <c r="AP16" s="75">
        <v>88</v>
      </c>
      <c r="AQ16" s="75">
        <v>73</v>
      </c>
      <c r="AR16" s="11">
        <v>48</v>
      </c>
      <c r="AS16" s="70"/>
      <c r="AT16" s="119">
        <f t="shared" si="8"/>
        <v>209</v>
      </c>
      <c r="AU16" s="41">
        <v>166</v>
      </c>
      <c r="AV16" s="211">
        <v>130</v>
      </c>
      <c r="AW16" s="71">
        <f t="shared" si="9"/>
        <v>1102</v>
      </c>
      <c r="AX16" s="354">
        <v>17</v>
      </c>
      <c r="AY16" s="356">
        <f t="shared" si="10"/>
        <v>2684</v>
      </c>
      <c r="AZ16" s="90">
        <v>14</v>
      </c>
    </row>
    <row r="17" spans="1:52" ht="16.5" customHeight="1">
      <c r="A17" s="37">
        <v>14</v>
      </c>
      <c r="B17" s="351" t="s">
        <v>23</v>
      </c>
      <c r="C17" s="11">
        <v>52</v>
      </c>
      <c r="D17" s="11">
        <v>46</v>
      </c>
      <c r="E17" s="11">
        <v>88</v>
      </c>
      <c r="F17" s="13"/>
      <c r="G17" s="210">
        <f t="shared" si="0"/>
        <v>186</v>
      </c>
      <c r="H17" s="11">
        <v>66</v>
      </c>
      <c r="I17" s="11">
        <v>58</v>
      </c>
      <c r="J17" s="11">
        <v>47</v>
      </c>
      <c r="K17" s="13"/>
      <c r="L17" s="119">
        <f t="shared" si="1"/>
        <v>171</v>
      </c>
      <c r="M17" s="75">
        <v>115</v>
      </c>
      <c r="N17" s="11">
        <v>54</v>
      </c>
      <c r="O17" s="11">
        <v>45</v>
      </c>
      <c r="P17" s="13"/>
      <c r="Q17" s="119">
        <f t="shared" si="2"/>
        <v>214</v>
      </c>
      <c r="R17" s="75">
        <v>71</v>
      </c>
      <c r="S17" s="11">
        <v>68</v>
      </c>
      <c r="T17" s="11">
        <v>47</v>
      </c>
      <c r="U17" s="200"/>
      <c r="V17" s="349">
        <f t="shared" si="3"/>
        <v>186</v>
      </c>
      <c r="W17" s="41">
        <v>160</v>
      </c>
      <c r="X17" s="42">
        <v>140</v>
      </c>
      <c r="Y17" s="187">
        <f t="shared" si="4"/>
        <v>1057</v>
      </c>
      <c r="Z17" s="85">
        <v>21</v>
      </c>
      <c r="AA17" s="75">
        <v>126</v>
      </c>
      <c r="AB17" s="11">
        <v>70</v>
      </c>
      <c r="AC17" s="11">
        <v>52</v>
      </c>
      <c r="AD17" s="13"/>
      <c r="AE17" s="119">
        <f t="shared" si="5"/>
        <v>248</v>
      </c>
      <c r="AF17" s="31">
        <v>107</v>
      </c>
      <c r="AG17" s="11">
        <v>94</v>
      </c>
      <c r="AH17" s="11">
        <v>83</v>
      </c>
      <c r="AI17" s="32">
        <v>67</v>
      </c>
      <c r="AJ17" s="119">
        <f t="shared" si="6"/>
        <v>351</v>
      </c>
      <c r="AK17" s="75">
        <v>103</v>
      </c>
      <c r="AL17" s="11">
        <v>75</v>
      </c>
      <c r="AM17" s="11">
        <v>62</v>
      </c>
      <c r="AN17" s="13">
        <v>53</v>
      </c>
      <c r="AO17" s="119">
        <f t="shared" si="7"/>
        <v>293</v>
      </c>
      <c r="AP17" s="75">
        <v>137</v>
      </c>
      <c r="AQ17" s="11">
        <v>98</v>
      </c>
      <c r="AR17" s="11">
        <v>56</v>
      </c>
      <c r="AS17" s="13"/>
      <c r="AT17" s="119">
        <f t="shared" si="8"/>
        <v>291</v>
      </c>
      <c r="AU17" s="41">
        <v>180</v>
      </c>
      <c r="AV17" s="211">
        <v>230</v>
      </c>
      <c r="AW17" s="71">
        <f t="shared" si="9"/>
        <v>1593</v>
      </c>
      <c r="AX17" s="354">
        <v>12</v>
      </c>
      <c r="AY17" s="356">
        <f t="shared" si="10"/>
        <v>2650</v>
      </c>
      <c r="AZ17" s="90">
        <v>15</v>
      </c>
    </row>
    <row r="18" spans="1:52" ht="16.5" customHeight="1">
      <c r="A18" s="37">
        <v>15</v>
      </c>
      <c r="B18" s="351" t="s">
        <v>49</v>
      </c>
      <c r="C18" s="11">
        <v>107</v>
      </c>
      <c r="D18" s="11">
        <v>66</v>
      </c>
      <c r="E18" s="11">
        <v>50</v>
      </c>
      <c r="F18" s="13">
        <v>137</v>
      </c>
      <c r="G18" s="210">
        <f t="shared" si="0"/>
        <v>360</v>
      </c>
      <c r="H18" s="11">
        <v>118</v>
      </c>
      <c r="I18" s="11"/>
      <c r="J18" s="11"/>
      <c r="K18" s="13"/>
      <c r="L18" s="119">
        <f t="shared" si="1"/>
        <v>118</v>
      </c>
      <c r="M18" s="75">
        <v>150</v>
      </c>
      <c r="N18" s="11"/>
      <c r="O18" s="11"/>
      <c r="P18" s="13"/>
      <c r="Q18" s="119">
        <f t="shared" si="2"/>
        <v>150</v>
      </c>
      <c r="R18" s="75">
        <v>130</v>
      </c>
      <c r="S18" s="11">
        <v>114</v>
      </c>
      <c r="T18" s="11">
        <v>104</v>
      </c>
      <c r="U18" s="13">
        <v>77</v>
      </c>
      <c r="V18" s="349">
        <f t="shared" si="3"/>
        <v>425</v>
      </c>
      <c r="W18" s="41">
        <v>110</v>
      </c>
      <c r="X18" s="42">
        <v>330</v>
      </c>
      <c r="Y18" s="187">
        <f t="shared" si="4"/>
        <v>1493</v>
      </c>
      <c r="Z18" s="85">
        <v>13</v>
      </c>
      <c r="AA18" s="75">
        <v>112</v>
      </c>
      <c r="AB18" s="11">
        <v>71</v>
      </c>
      <c r="AC18" s="11">
        <v>54</v>
      </c>
      <c r="AD18" s="13"/>
      <c r="AE18" s="119">
        <f t="shared" si="5"/>
        <v>237</v>
      </c>
      <c r="AF18" s="31">
        <v>87</v>
      </c>
      <c r="AG18" s="11">
        <v>82</v>
      </c>
      <c r="AH18" s="11"/>
      <c r="AI18" s="32"/>
      <c r="AJ18" s="119">
        <f t="shared" si="6"/>
        <v>169</v>
      </c>
      <c r="AK18" s="75">
        <v>124</v>
      </c>
      <c r="AL18" s="11"/>
      <c r="AM18" s="11"/>
      <c r="AN18" s="13"/>
      <c r="AO18" s="119">
        <f t="shared" si="7"/>
        <v>124</v>
      </c>
      <c r="AP18" s="75">
        <v>81</v>
      </c>
      <c r="AQ18" s="11">
        <v>41</v>
      </c>
      <c r="AR18" s="11">
        <v>36</v>
      </c>
      <c r="AS18" s="13"/>
      <c r="AT18" s="119">
        <f t="shared" si="8"/>
        <v>158</v>
      </c>
      <c r="AU18" s="41">
        <v>83</v>
      </c>
      <c r="AV18" s="211">
        <v>150</v>
      </c>
      <c r="AW18" s="71">
        <f t="shared" si="9"/>
        <v>921</v>
      </c>
      <c r="AX18" s="354">
        <v>21</v>
      </c>
      <c r="AY18" s="356">
        <f t="shared" si="10"/>
        <v>2414</v>
      </c>
      <c r="AZ18" s="90">
        <v>16</v>
      </c>
    </row>
    <row r="19" spans="1:52" ht="16.5" customHeight="1">
      <c r="A19" s="37">
        <v>16</v>
      </c>
      <c r="B19" s="351" t="s">
        <v>16</v>
      </c>
      <c r="C19" s="11">
        <v>74</v>
      </c>
      <c r="D19" s="11">
        <v>69</v>
      </c>
      <c r="E19" s="11">
        <v>34</v>
      </c>
      <c r="F19" s="13"/>
      <c r="G19" s="210">
        <f t="shared" si="0"/>
        <v>177</v>
      </c>
      <c r="H19" s="11">
        <v>89</v>
      </c>
      <c r="I19" s="11">
        <v>59</v>
      </c>
      <c r="J19" s="11"/>
      <c r="K19" s="13"/>
      <c r="L19" s="119">
        <f t="shared" si="1"/>
        <v>148</v>
      </c>
      <c r="M19" s="75">
        <v>114</v>
      </c>
      <c r="N19" s="11">
        <v>66</v>
      </c>
      <c r="O19" s="11">
        <v>49</v>
      </c>
      <c r="P19" s="13"/>
      <c r="Q19" s="119">
        <f t="shared" si="2"/>
        <v>229</v>
      </c>
      <c r="R19" s="75">
        <v>115</v>
      </c>
      <c r="S19" s="11">
        <v>45</v>
      </c>
      <c r="T19" s="11">
        <v>39</v>
      </c>
      <c r="U19" s="63"/>
      <c r="V19" s="349">
        <f t="shared" si="3"/>
        <v>199</v>
      </c>
      <c r="W19" s="41">
        <v>170</v>
      </c>
      <c r="X19" s="42">
        <v>150</v>
      </c>
      <c r="Y19" s="187">
        <f t="shared" si="4"/>
        <v>1073</v>
      </c>
      <c r="Z19" s="85">
        <v>20</v>
      </c>
      <c r="AA19" s="75">
        <v>94</v>
      </c>
      <c r="AB19" s="11">
        <v>59</v>
      </c>
      <c r="AC19" s="11">
        <v>44</v>
      </c>
      <c r="AD19" s="63"/>
      <c r="AE19" s="119">
        <f t="shared" si="5"/>
        <v>197</v>
      </c>
      <c r="AF19" s="31">
        <v>101</v>
      </c>
      <c r="AG19" s="11">
        <v>79</v>
      </c>
      <c r="AH19" s="11">
        <v>61</v>
      </c>
      <c r="AI19" s="32"/>
      <c r="AJ19" s="119">
        <f t="shared" si="6"/>
        <v>241</v>
      </c>
      <c r="AK19" s="75">
        <v>108</v>
      </c>
      <c r="AL19" s="11">
        <v>99</v>
      </c>
      <c r="AM19" s="11">
        <v>92</v>
      </c>
      <c r="AN19" s="63"/>
      <c r="AO19" s="119">
        <f t="shared" si="7"/>
        <v>299</v>
      </c>
      <c r="AP19" s="75">
        <v>114</v>
      </c>
      <c r="AQ19" s="11">
        <v>45</v>
      </c>
      <c r="AR19" s="11">
        <v>34</v>
      </c>
      <c r="AS19" s="63"/>
      <c r="AT19" s="119">
        <f t="shared" si="8"/>
        <v>193</v>
      </c>
      <c r="AU19" s="41">
        <v>150</v>
      </c>
      <c r="AV19" s="211">
        <v>140</v>
      </c>
      <c r="AW19" s="71">
        <f t="shared" si="9"/>
        <v>1220</v>
      </c>
      <c r="AX19" s="354">
        <v>16</v>
      </c>
      <c r="AY19" s="356">
        <f t="shared" si="10"/>
        <v>2293</v>
      </c>
      <c r="AZ19" s="90">
        <v>17</v>
      </c>
    </row>
    <row r="20" spans="1:52" ht="16.5" customHeight="1">
      <c r="A20" s="37">
        <v>17</v>
      </c>
      <c r="B20" s="351" t="s">
        <v>62</v>
      </c>
      <c r="C20" s="31">
        <v>124</v>
      </c>
      <c r="D20" s="75">
        <v>115</v>
      </c>
      <c r="E20" s="75">
        <v>60</v>
      </c>
      <c r="F20" s="13"/>
      <c r="G20" s="210">
        <f t="shared" si="0"/>
        <v>299</v>
      </c>
      <c r="H20" s="75">
        <v>111</v>
      </c>
      <c r="I20" s="75">
        <v>69</v>
      </c>
      <c r="J20" s="75">
        <v>53</v>
      </c>
      <c r="K20" s="13"/>
      <c r="L20" s="119">
        <f t="shared" si="1"/>
        <v>233</v>
      </c>
      <c r="M20" s="75">
        <v>94</v>
      </c>
      <c r="N20" s="75">
        <v>64</v>
      </c>
      <c r="O20" s="75">
        <v>59</v>
      </c>
      <c r="P20" s="13"/>
      <c r="Q20" s="119">
        <f t="shared" si="2"/>
        <v>217</v>
      </c>
      <c r="R20" s="75">
        <v>72</v>
      </c>
      <c r="S20" s="75">
        <v>63</v>
      </c>
      <c r="T20" s="11">
        <v>54</v>
      </c>
      <c r="U20" s="13"/>
      <c r="V20" s="349">
        <f t="shared" si="3"/>
        <v>189</v>
      </c>
      <c r="W20" s="41">
        <v>110</v>
      </c>
      <c r="X20" s="42">
        <v>160</v>
      </c>
      <c r="Y20" s="187">
        <f t="shared" si="4"/>
        <v>1208</v>
      </c>
      <c r="Z20" s="85">
        <v>18</v>
      </c>
      <c r="AA20" s="75">
        <v>130</v>
      </c>
      <c r="AB20" s="75">
        <v>56</v>
      </c>
      <c r="AC20" s="75"/>
      <c r="AD20" s="63"/>
      <c r="AE20" s="119">
        <f t="shared" si="5"/>
        <v>186</v>
      </c>
      <c r="AF20" s="31">
        <v>132</v>
      </c>
      <c r="AG20" s="75">
        <v>118</v>
      </c>
      <c r="AH20" s="11">
        <v>100</v>
      </c>
      <c r="AI20" s="32"/>
      <c r="AJ20" s="119">
        <f t="shared" si="6"/>
        <v>350</v>
      </c>
      <c r="AK20" s="75">
        <v>63</v>
      </c>
      <c r="AL20" s="75">
        <v>59</v>
      </c>
      <c r="AM20" s="75">
        <v>61</v>
      </c>
      <c r="AN20" s="13">
        <v>54</v>
      </c>
      <c r="AO20" s="119">
        <f t="shared" si="7"/>
        <v>237</v>
      </c>
      <c r="AP20" s="75">
        <v>100</v>
      </c>
      <c r="AQ20" s="75">
        <v>39</v>
      </c>
      <c r="AR20" s="11"/>
      <c r="AS20" s="63"/>
      <c r="AT20" s="119">
        <f t="shared" si="8"/>
        <v>139</v>
      </c>
      <c r="AU20" s="41">
        <v>160</v>
      </c>
      <c r="AV20" s="211"/>
      <c r="AW20" s="71">
        <f t="shared" si="9"/>
        <v>1072</v>
      </c>
      <c r="AX20" s="354">
        <v>19</v>
      </c>
      <c r="AY20" s="356">
        <f t="shared" si="10"/>
        <v>2280</v>
      </c>
      <c r="AZ20" s="90">
        <v>18</v>
      </c>
    </row>
    <row r="21" spans="1:52" ht="17.25">
      <c r="A21" s="37">
        <v>18</v>
      </c>
      <c r="B21" s="351" t="s">
        <v>31</v>
      </c>
      <c r="C21" s="11">
        <v>120</v>
      </c>
      <c r="D21" s="11">
        <v>80</v>
      </c>
      <c r="E21" s="11">
        <v>79</v>
      </c>
      <c r="F21" s="13">
        <v>77</v>
      </c>
      <c r="G21" s="210">
        <f t="shared" si="0"/>
        <v>356</v>
      </c>
      <c r="H21" s="11">
        <v>102</v>
      </c>
      <c r="I21" s="11">
        <v>60</v>
      </c>
      <c r="J21" s="11">
        <v>38</v>
      </c>
      <c r="K21" s="13">
        <v>37</v>
      </c>
      <c r="L21" s="119">
        <f t="shared" si="1"/>
        <v>237</v>
      </c>
      <c r="M21" s="75">
        <v>78</v>
      </c>
      <c r="N21" s="11">
        <v>68</v>
      </c>
      <c r="O21" s="75">
        <v>44</v>
      </c>
      <c r="P21" s="13">
        <v>41</v>
      </c>
      <c r="Q21" s="119">
        <f t="shared" si="2"/>
        <v>231</v>
      </c>
      <c r="R21" s="75">
        <v>110</v>
      </c>
      <c r="S21" s="11">
        <v>87</v>
      </c>
      <c r="T21" s="11">
        <v>85</v>
      </c>
      <c r="U21" s="13">
        <v>74</v>
      </c>
      <c r="V21" s="349">
        <f t="shared" si="3"/>
        <v>356</v>
      </c>
      <c r="W21" s="41">
        <v>100</v>
      </c>
      <c r="X21" s="42">
        <v>210</v>
      </c>
      <c r="Y21" s="187">
        <f t="shared" si="4"/>
        <v>1490</v>
      </c>
      <c r="Z21" s="85">
        <v>14</v>
      </c>
      <c r="AA21" s="75">
        <v>105</v>
      </c>
      <c r="AB21" s="75">
        <v>74</v>
      </c>
      <c r="AC21" s="75">
        <v>42</v>
      </c>
      <c r="AD21" s="13">
        <v>40</v>
      </c>
      <c r="AE21" s="119">
        <f t="shared" si="5"/>
        <v>261</v>
      </c>
      <c r="AF21" s="31"/>
      <c r="AG21" s="75"/>
      <c r="AH21" s="11"/>
      <c r="AI21" s="32"/>
      <c r="AJ21" s="119">
        <f t="shared" si="6"/>
        <v>0</v>
      </c>
      <c r="AK21" s="75"/>
      <c r="AL21" s="75"/>
      <c r="AM21" s="11"/>
      <c r="AN21" s="13"/>
      <c r="AO21" s="119">
        <f t="shared" si="7"/>
        <v>0</v>
      </c>
      <c r="AP21" s="75">
        <v>94</v>
      </c>
      <c r="AQ21" s="75">
        <v>83</v>
      </c>
      <c r="AR21" s="11">
        <v>55</v>
      </c>
      <c r="AS21" s="13">
        <v>42</v>
      </c>
      <c r="AT21" s="119">
        <f t="shared" si="8"/>
        <v>274</v>
      </c>
      <c r="AU21" s="41"/>
      <c r="AV21" s="211">
        <v>120</v>
      </c>
      <c r="AW21" s="71">
        <f t="shared" si="9"/>
        <v>655</v>
      </c>
      <c r="AX21" s="354">
        <v>24</v>
      </c>
      <c r="AY21" s="356">
        <f t="shared" si="10"/>
        <v>2145</v>
      </c>
      <c r="AZ21" s="90">
        <v>19</v>
      </c>
    </row>
    <row r="22" spans="1:52" ht="17.25">
      <c r="A22" s="37">
        <v>19</v>
      </c>
      <c r="B22" s="351" t="s">
        <v>51</v>
      </c>
      <c r="C22" s="11">
        <v>59</v>
      </c>
      <c r="D22" s="75">
        <v>38</v>
      </c>
      <c r="E22" s="75">
        <v>36</v>
      </c>
      <c r="F22" s="13">
        <v>33</v>
      </c>
      <c r="G22" s="210">
        <f t="shared" si="0"/>
        <v>166</v>
      </c>
      <c r="H22" s="11">
        <v>114</v>
      </c>
      <c r="I22" s="75">
        <v>83</v>
      </c>
      <c r="J22" s="75">
        <v>44</v>
      </c>
      <c r="K22" s="13"/>
      <c r="L22" s="119">
        <f t="shared" si="1"/>
        <v>241</v>
      </c>
      <c r="M22" s="75">
        <v>137</v>
      </c>
      <c r="N22" s="75">
        <v>107</v>
      </c>
      <c r="O22" s="75">
        <v>38</v>
      </c>
      <c r="P22" s="13"/>
      <c r="Q22" s="119">
        <f t="shared" si="2"/>
        <v>282</v>
      </c>
      <c r="R22" s="75">
        <v>81</v>
      </c>
      <c r="S22" s="75">
        <v>66</v>
      </c>
      <c r="T22" s="11">
        <v>46</v>
      </c>
      <c r="U22" s="13">
        <v>43</v>
      </c>
      <c r="V22" s="349">
        <f t="shared" si="3"/>
        <v>236</v>
      </c>
      <c r="W22" s="41">
        <v>180</v>
      </c>
      <c r="X22" s="42">
        <v>120</v>
      </c>
      <c r="Y22" s="187">
        <f t="shared" si="4"/>
        <v>1225</v>
      </c>
      <c r="Z22" s="85">
        <v>17</v>
      </c>
      <c r="AA22" s="45"/>
      <c r="AB22" s="45"/>
      <c r="AC22" s="45"/>
      <c r="AD22" s="63"/>
      <c r="AE22" s="119">
        <f t="shared" si="5"/>
        <v>0</v>
      </c>
      <c r="AF22" s="31">
        <v>72</v>
      </c>
      <c r="AG22" s="75">
        <v>58</v>
      </c>
      <c r="AH22" s="3"/>
      <c r="AI22" s="6"/>
      <c r="AJ22" s="119">
        <f t="shared" si="6"/>
        <v>130</v>
      </c>
      <c r="AK22" s="75">
        <v>76</v>
      </c>
      <c r="AL22" s="75">
        <v>55</v>
      </c>
      <c r="AM22" s="3"/>
      <c r="AN22" s="63"/>
      <c r="AO22" s="119">
        <f t="shared" si="7"/>
        <v>131</v>
      </c>
      <c r="AP22" s="75">
        <v>92</v>
      </c>
      <c r="AQ22" s="75">
        <v>68</v>
      </c>
      <c r="AR22" s="11">
        <v>47</v>
      </c>
      <c r="AS22" s="13">
        <v>46</v>
      </c>
      <c r="AT22" s="119">
        <f t="shared" si="8"/>
        <v>253</v>
      </c>
      <c r="AU22" s="41">
        <v>80</v>
      </c>
      <c r="AV22" s="211">
        <v>310</v>
      </c>
      <c r="AW22" s="71">
        <f t="shared" si="9"/>
        <v>904</v>
      </c>
      <c r="AX22" s="354">
        <v>22</v>
      </c>
      <c r="AY22" s="356">
        <f t="shared" si="10"/>
        <v>2129</v>
      </c>
      <c r="AZ22" s="90">
        <v>20</v>
      </c>
    </row>
    <row r="23" spans="1:52" ht="17.25">
      <c r="A23" s="37">
        <v>20</v>
      </c>
      <c r="B23" s="351" t="s">
        <v>53</v>
      </c>
      <c r="C23" s="11">
        <v>95</v>
      </c>
      <c r="D23" s="75">
        <v>71</v>
      </c>
      <c r="E23" s="75">
        <v>56</v>
      </c>
      <c r="F23" s="63"/>
      <c r="G23" s="210">
        <f t="shared" si="0"/>
        <v>222</v>
      </c>
      <c r="H23" s="75">
        <v>76</v>
      </c>
      <c r="I23" s="75">
        <v>65</v>
      </c>
      <c r="J23" s="75">
        <v>52</v>
      </c>
      <c r="K23" s="13">
        <v>45</v>
      </c>
      <c r="L23" s="119">
        <f t="shared" si="1"/>
        <v>238</v>
      </c>
      <c r="M23" s="75">
        <v>65</v>
      </c>
      <c r="N23" s="75">
        <v>60</v>
      </c>
      <c r="O23" s="75">
        <v>37</v>
      </c>
      <c r="P23" s="13">
        <v>36</v>
      </c>
      <c r="Q23" s="119">
        <f t="shared" si="2"/>
        <v>198</v>
      </c>
      <c r="R23" s="75">
        <v>90</v>
      </c>
      <c r="S23" s="75">
        <v>58</v>
      </c>
      <c r="T23" s="11">
        <v>44</v>
      </c>
      <c r="U23" s="200"/>
      <c r="V23" s="349">
        <f t="shared" si="3"/>
        <v>192</v>
      </c>
      <c r="W23" s="41">
        <v>130</v>
      </c>
      <c r="X23" s="42">
        <v>130</v>
      </c>
      <c r="Y23" s="187">
        <f t="shared" si="4"/>
        <v>1110</v>
      </c>
      <c r="Z23" s="85">
        <v>19</v>
      </c>
      <c r="AA23" s="75">
        <v>62</v>
      </c>
      <c r="AB23" s="75">
        <v>61</v>
      </c>
      <c r="AC23" s="75"/>
      <c r="AD23" s="13"/>
      <c r="AE23" s="119">
        <f t="shared" si="5"/>
        <v>123</v>
      </c>
      <c r="AF23" s="31">
        <v>73</v>
      </c>
      <c r="AG23" s="75">
        <v>65</v>
      </c>
      <c r="AH23" s="11">
        <v>56</v>
      </c>
      <c r="AI23" s="32">
        <v>50</v>
      </c>
      <c r="AJ23" s="119">
        <f t="shared" si="6"/>
        <v>244</v>
      </c>
      <c r="AK23" s="75">
        <v>101</v>
      </c>
      <c r="AL23" s="75">
        <v>57</v>
      </c>
      <c r="AM23" s="11">
        <v>52</v>
      </c>
      <c r="AN23" s="13">
        <v>46</v>
      </c>
      <c r="AO23" s="119">
        <f t="shared" si="7"/>
        <v>256</v>
      </c>
      <c r="AP23" s="75">
        <v>53</v>
      </c>
      <c r="AQ23" s="75">
        <v>50</v>
      </c>
      <c r="AR23" s="11"/>
      <c r="AS23" s="13"/>
      <c r="AT23" s="119">
        <f t="shared" si="8"/>
        <v>103</v>
      </c>
      <c r="AU23" s="41">
        <v>200</v>
      </c>
      <c r="AV23" s="211"/>
      <c r="AW23" s="71">
        <f t="shared" si="9"/>
        <v>926</v>
      </c>
      <c r="AX23" s="354">
        <v>20</v>
      </c>
      <c r="AY23" s="356">
        <f t="shared" si="10"/>
        <v>2036</v>
      </c>
      <c r="AZ23" s="90">
        <v>21</v>
      </c>
    </row>
    <row r="24" spans="1:52" ht="17.25">
      <c r="A24" s="37">
        <v>21</v>
      </c>
      <c r="B24" s="351" t="s">
        <v>36</v>
      </c>
      <c r="C24" s="11"/>
      <c r="D24" s="75"/>
      <c r="E24" s="75"/>
      <c r="F24" s="13"/>
      <c r="G24" s="210"/>
      <c r="H24" s="75">
        <v>78</v>
      </c>
      <c r="I24" s="75">
        <v>49</v>
      </c>
      <c r="J24" s="75">
        <v>39</v>
      </c>
      <c r="K24" s="13"/>
      <c r="L24" s="119">
        <f t="shared" si="1"/>
        <v>166</v>
      </c>
      <c r="M24" s="75">
        <v>97</v>
      </c>
      <c r="N24" s="75">
        <v>72</v>
      </c>
      <c r="O24" s="75">
        <v>50</v>
      </c>
      <c r="P24" s="13"/>
      <c r="Q24" s="119">
        <f t="shared" si="2"/>
        <v>219</v>
      </c>
      <c r="R24" s="129"/>
      <c r="S24" s="129"/>
      <c r="T24" s="128"/>
      <c r="U24" s="200"/>
      <c r="V24" s="349"/>
      <c r="W24" s="41">
        <v>140</v>
      </c>
      <c r="X24" s="42"/>
      <c r="Y24" s="187">
        <f t="shared" si="4"/>
        <v>525</v>
      </c>
      <c r="Z24" s="85">
        <v>24</v>
      </c>
      <c r="AA24" s="75">
        <v>134</v>
      </c>
      <c r="AB24" s="11">
        <v>80</v>
      </c>
      <c r="AC24" s="11">
        <v>79</v>
      </c>
      <c r="AD24" s="13"/>
      <c r="AE24" s="119">
        <f t="shared" si="5"/>
        <v>293</v>
      </c>
      <c r="AF24" s="31">
        <v>108</v>
      </c>
      <c r="AG24" s="75">
        <v>78</v>
      </c>
      <c r="AH24" s="11">
        <v>62</v>
      </c>
      <c r="AI24" s="32"/>
      <c r="AJ24" s="119">
        <f t="shared" si="6"/>
        <v>248</v>
      </c>
      <c r="AK24" s="75">
        <v>112</v>
      </c>
      <c r="AL24" s="75">
        <v>94</v>
      </c>
      <c r="AM24" s="75">
        <v>74</v>
      </c>
      <c r="AN24" s="13"/>
      <c r="AO24" s="119">
        <f t="shared" si="7"/>
        <v>280</v>
      </c>
      <c r="AP24" s="75">
        <v>107</v>
      </c>
      <c r="AQ24" s="11">
        <v>89</v>
      </c>
      <c r="AR24" s="11">
        <v>72</v>
      </c>
      <c r="AS24" s="13"/>
      <c r="AT24" s="119">
        <f t="shared" si="8"/>
        <v>268</v>
      </c>
      <c r="AU24" s="41">
        <v>140</v>
      </c>
      <c r="AV24" s="211">
        <v>190</v>
      </c>
      <c r="AW24" s="71">
        <f t="shared" si="9"/>
        <v>1419</v>
      </c>
      <c r="AX24" s="354">
        <v>14</v>
      </c>
      <c r="AY24" s="356">
        <f t="shared" si="10"/>
        <v>1944</v>
      </c>
      <c r="AZ24" s="90">
        <v>22</v>
      </c>
    </row>
    <row r="25" spans="1:52" ht="17.25">
      <c r="A25" s="37">
        <v>22</v>
      </c>
      <c r="B25" s="351" t="s">
        <v>13</v>
      </c>
      <c r="C25" s="3"/>
      <c r="D25" s="3"/>
      <c r="E25" s="3"/>
      <c r="F25" s="63"/>
      <c r="G25" s="210">
        <f aca="true" t="shared" si="11" ref="G25:G31">F25+E25+D25+C25</f>
        <v>0</v>
      </c>
      <c r="H25" s="36"/>
      <c r="I25" s="36"/>
      <c r="J25" s="36"/>
      <c r="K25" s="70"/>
      <c r="L25" s="119">
        <f t="shared" si="1"/>
        <v>0</v>
      </c>
      <c r="M25" s="75"/>
      <c r="N25" s="11"/>
      <c r="O25" s="11"/>
      <c r="P25" s="13"/>
      <c r="Q25" s="119">
        <f t="shared" si="2"/>
        <v>0</v>
      </c>
      <c r="R25" s="75"/>
      <c r="S25" s="11"/>
      <c r="T25" s="11"/>
      <c r="U25" s="13"/>
      <c r="V25" s="349">
        <f aca="true" t="shared" si="12" ref="V25:V31">U25+T25+S25+R25</f>
        <v>0</v>
      </c>
      <c r="W25" s="41"/>
      <c r="X25" s="42"/>
      <c r="Y25" s="187">
        <f t="shared" si="4"/>
        <v>0</v>
      </c>
      <c r="Z25" s="85">
        <v>41</v>
      </c>
      <c r="AA25" s="75">
        <v>118</v>
      </c>
      <c r="AB25" s="11">
        <v>95</v>
      </c>
      <c r="AC25" s="11">
        <v>65</v>
      </c>
      <c r="AD25" s="70"/>
      <c r="AE25" s="119">
        <f t="shared" si="5"/>
        <v>278</v>
      </c>
      <c r="AF25" s="31">
        <v>118</v>
      </c>
      <c r="AG25" s="11">
        <v>112</v>
      </c>
      <c r="AH25" s="36"/>
      <c r="AI25" s="38"/>
      <c r="AJ25" s="119">
        <f t="shared" si="6"/>
        <v>230</v>
      </c>
      <c r="AK25" s="75">
        <v>137</v>
      </c>
      <c r="AL25" s="11">
        <v>79</v>
      </c>
      <c r="AM25" s="36"/>
      <c r="AN25" s="70"/>
      <c r="AO25" s="119">
        <f t="shared" si="7"/>
        <v>216</v>
      </c>
      <c r="AP25" s="75">
        <v>79</v>
      </c>
      <c r="AQ25" s="11">
        <v>78</v>
      </c>
      <c r="AR25" s="11">
        <v>60</v>
      </c>
      <c r="AS25" s="70"/>
      <c r="AT25" s="119">
        <f t="shared" si="8"/>
        <v>217</v>
      </c>
      <c r="AU25" s="37"/>
      <c r="AV25" s="211">
        <v>160</v>
      </c>
      <c r="AW25" s="71">
        <f t="shared" si="9"/>
        <v>1101</v>
      </c>
      <c r="AX25" s="354">
        <v>18</v>
      </c>
      <c r="AY25" s="356">
        <f t="shared" si="10"/>
        <v>1101</v>
      </c>
      <c r="AZ25" s="90">
        <v>23</v>
      </c>
    </row>
    <row r="26" spans="1:52" ht="17.25">
      <c r="A26" s="37">
        <v>23</v>
      </c>
      <c r="B26" s="351" t="s">
        <v>61</v>
      </c>
      <c r="C26" s="31">
        <v>35</v>
      </c>
      <c r="D26" s="75">
        <v>30</v>
      </c>
      <c r="E26" s="45"/>
      <c r="F26" s="63"/>
      <c r="G26" s="210">
        <f t="shared" si="11"/>
        <v>65</v>
      </c>
      <c r="H26" s="75"/>
      <c r="I26" s="75"/>
      <c r="J26" s="11"/>
      <c r="K26" s="13"/>
      <c r="L26" s="119">
        <f t="shared" si="1"/>
        <v>0</v>
      </c>
      <c r="M26" s="75"/>
      <c r="N26" s="75"/>
      <c r="O26" s="11"/>
      <c r="P26" s="13"/>
      <c r="Q26" s="119">
        <f t="shared" si="2"/>
        <v>0</v>
      </c>
      <c r="R26" s="75">
        <v>35</v>
      </c>
      <c r="S26" s="75">
        <v>32</v>
      </c>
      <c r="T26" s="128"/>
      <c r="U26" s="200"/>
      <c r="V26" s="349">
        <f t="shared" si="12"/>
        <v>67</v>
      </c>
      <c r="W26" s="41"/>
      <c r="X26" s="42"/>
      <c r="Y26" s="187">
        <f t="shared" si="4"/>
        <v>132</v>
      </c>
      <c r="Z26" s="85">
        <v>31</v>
      </c>
      <c r="AA26" s="75">
        <v>83</v>
      </c>
      <c r="AB26" s="75">
        <v>66</v>
      </c>
      <c r="AC26" s="11"/>
      <c r="AD26" s="13"/>
      <c r="AE26" s="119">
        <f t="shared" si="5"/>
        <v>149</v>
      </c>
      <c r="AF26" s="31">
        <v>105</v>
      </c>
      <c r="AG26" s="75">
        <v>85</v>
      </c>
      <c r="AH26" s="11"/>
      <c r="AI26" s="32"/>
      <c r="AJ26" s="119">
        <f t="shared" si="6"/>
        <v>190</v>
      </c>
      <c r="AK26" s="75">
        <v>77</v>
      </c>
      <c r="AL26" s="75">
        <v>68</v>
      </c>
      <c r="AM26" s="11"/>
      <c r="AN26" s="13"/>
      <c r="AO26" s="119">
        <f t="shared" si="7"/>
        <v>145</v>
      </c>
      <c r="AP26" s="75">
        <v>106</v>
      </c>
      <c r="AQ26" s="75">
        <v>67</v>
      </c>
      <c r="AR26" s="11"/>
      <c r="AS26" s="13"/>
      <c r="AT26" s="119">
        <f t="shared" si="8"/>
        <v>173</v>
      </c>
      <c r="AU26" s="41"/>
      <c r="AV26" s="211"/>
      <c r="AW26" s="71">
        <f t="shared" si="9"/>
        <v>657</v>
      </c>
      <c r="AX26" s="354">
        <v>23</v>
      </c>
      <c r="AY26" s="356">
        <f t="shared" si="10"/>
        <v>789</v>
      </c>
      <c r="AZ26" s="90">
        <v>24</v>
      </c>
    </row>
    <row r="27" spans="1:52" ht="17.25">
      <c r="A27" s="37">
        <v>24</v>
      </c>
      <c r="B27" s="351" t="s">
        <v>93</v>
      </c>
      <c r="C27" s="31">
        <v>146</v>
      </c>
      <c r="D27" s="45"/>
      <c r="E27" s="45"/>
      <c r="F27" s="63"/>
      <c r="G27" s="210">
        <f t="shared" si="11"/>
        <v>146</v>
      </c>
      <c r="H27" s="75">
        <v>126</v>
      </c>
      <c r="I27" s="75"/>
      <c r="J27" s="75"/>
      <c r="K27" s="13"/>
      <c r="L27" s="119">
        <f t="shared" si="1"/>
        <v>126</v>
      </c>
      <c r="M27" s="75">
        <v>113</v>
      </c>
      <c r="N27" s="75"/>
      <c r="O27" s="75"/>
      <c r="P27" s="13"/>
      <c r="Q27" s="119">
        <f t="shared" si="2"/>
        <v>113</v>
      </c>
      <c r="R27" s="75">
        <v>111</v>
      </c>
      <c r="S27" s="129"/>
      <c r="T27" s="128"/>
      <c r="U27" s="200"/>
      <c r="V27" s="349">
        <f t="shared" si="12"/>
        <v>111</v>
      </c>
      <c r="W27" s="41">
        <v>73</v>
      </c>
      <c r="X27" s="42"/>
      <c r="Y27" s="187">
        <f t="shared" si="4"/>
        <v>569</v>
      </c>
      <c r="Z27" s="85">
        <v>22</v>
      </c>
      <c r="AA27" s="75"/>
      <c r="AB27" s="75"/>
      <c r="AC27" s="11"/>
      <c r="AD27" s="13"/>
      <c r="AE27" s="119">
        <f t="shared" si="5"/>
        <v>0</v>
      </c>
      <c r="AF27" s="31">
        <v>63</v>
      </c>
      <c r="AG27" s="75"/>
      <c r="AH27" s="11"/>
      <c r="AI27" s="32"/>
      <c r="AJ27" s="119">
        <f t="shared" si="6"/>
        <v>63</v>
      </c>
      <c r="AK27" s="75">
        <v>80</v>
      </c>
      <c r="AL27" s="75"/>
      <c r="AM27" s="75"/>
      <c r="AN27" s="13"/>
      <c r="AO27" s="119">
        <f t="shared" si="7"/>
        <v>80</v>
      </c>
      <c r="AP27" s="75"/>
      <c r="AQ27" s="75"/>
      <c r="AR27" s="11"/>
      <c r="AS27" s="13"/>
      <c r="AT27" s="119">
        <f t="shared" si="8"/>
        <v>0</v>
      </c>
      <c r="AU27" s="41">
        <v>43</v>
      </c>
      <c r="AV27" s="211"/>
      <c r="AW27" s="71">
        <f t="shared" si="9"/>
        <v>186</v>
      </c>
      <c r="AX27" s="354">
        <v>28</v>
      </c>
      <c r="AY27" s="356">
        <f t="shared" si="10"/>
        <v>755</v>
      </c>
      <c r="AZ27" s="90">
        <v>25</v>
      </c>
    </row>
    <row r="28" spans="1:52" ht="25.5">
      <c r="A28" s="37">
        <v>25</v>
      </c>
      <c r="B28" s="351" t="s">
        <v>75</v>
      </c>
      <c r="C28" s="31">
        <v>43</v>
      </c>
      <c r="D28" s="75">
        <v>41</v>
      </c>
      <c r="E28" s="75">
        <v>39</v>
      </c>
      <c r="F28" s="13">
        <v>31</v>
      </c>
      <c r="G28" s="210">
        <f t="shared" si="11"/>
        <v>154</v>
      </c>
      <c r="H28" s="75">
        <v>48</v>
      </c>
      <c r="I28" s="75">
        <v>42</v>
      </c>
      <c r="J28" s="75"/>
      <c r="K28" s="13"/>
      <c r="L28" s="119">
        <f t="shared" si="1"/>
        <v>90</v>
      </c>
      <c r="M28" s="75">
        <v>43</v>
      </c>
      <c r="N28" s="75">
        <v>39</v>
      </c>
      <c r="O28" s="75"/>
      <c r="P28" s="13"/>
      <c r="Q28" s="119">
        <f t="shared" si="2"/>
        <v>82</v>
      </c>
      <c r="R28" s="75">
        <v>40</v>
      </c>
      <c r="S28" s="75">
        <v>33</v>
      </c>
      <c r="T28" s="11">
        <v>30</v>
      </c>
      <c r="U28" s="13">
        <v>29</v>
      </c>
      <c r="V28" s="349">
        <f t="shared" si="12"/>
        <v>132</v>
      </c>
      <c r="W28" s="41"/>
      <c r="X28" s="42">
        <v>110</v>
      </c>
      <c r="Y28" s="187">
        <f t="shared" si="4"/>
        <v>568</v>
      </c>
      <c r="Z28" s="85">
        <v>23</v>
      </c>
      <c r="AA28" s="50"/>
      <c r="AB28" s="50"/>
      <c r="AC28" s="28"/>
      <c r="AD28" s="95"/>
      <c r="AE28" s="119">
        <f t="shared" si="5"/>
        <v>0</v>
      </c>
      <c r="AF28" s="31"/>
      <c r="AG28" s="75"/>
      <c r="AH28" s="11"/>
      <c r="AI28" s="32"/>
      <c r="AJ28" s="119">
        <f t="shared" si="6"/>
        <v>0</v>
      </c>
      <c r="AK28" s="75"/>
      <c r="AL28" s="75"/>
      <c r="AM28" s="75"/>
      <c r="AN28" s="13"/>
      <c r="AO28" s="119">
        <f t="shared" si="7"/>
        <v>0</v>
      </c>
      <c r="AP28" s="75"/>
      <c r="AQ28" s="75"/>
      <c r="AR28" s="11"/>
      <c r="AS28" s="13"/>
      <c r="AT28" s="119">
        <f t="shared" si="8"/>
        <v>0</v>
      </c>
      <c r="AU28" s="41"/>
      <c r="AV28" s="198"/>
      <c r="AW28" s="71">
        <f t="shared" si="9"/>
        <v>0</v>
      </c>
      <c r="AX28" s="354">
        <v>32</v>
      </c>
      <c r="AY28" s="356">
        <f t="shared" si="10"/>
        <v>568</v>
      </c>
      <c r="AZ28" s="90">
        <v>26</v>
      </c>
    </row>
    <row r="29" spans="1:52" ht="17.25">
      <c r="A29" s="37">
        <v>26</v>
      </c>
      <c r="B29" s="351" t="s">
        <v>39</v>
      </c>
      <c r="C29" s="11">
        <v>55</v>
      </c>
      <c r="D29" s="11"/>
      <c r="E29" s="11"/>
      <c r="F29" s="13"/>
      <c r="G29" s="210">
        <f t="shared" si="11"/>
        <v>55</v>
      </c>
      <c r="H29" s="11"/>
      <c r="I29" s="11"/>
      <c r="J29" s="11"/>
      <c r="K29" s="13"/>
      <c r="L29" s="119">
        <f t="shared" si="1"/>
        <v>0</v>
      </c>
      <c r="M29" s="75"/>
      <c r="N29" s="11"/>
      <c r="O29" s="11"/>
      <c r="P29" s="13"/>
      <c r="Q29" s="119">
        <f t="shared" si="2"/>
        <v>0</v>
      </c>
      <c r="R29" s="75">
        <v>55</v>
      </c>
      <c r="S29" s="128"/>
      <c r="T29" s="128"/>
      <c r="U29" s="200"/>
      <c r="V29" s="349">
        <f t="shared" si="12"/>
        <v>55</v>
      </c>
      <c r="W29" s="41"/>
      <c r="X29" s="42"/>
      <c r="Y29" s="187">
        <f t="shared" si="4"/>
        <v>110</v>
      </c>
      <c r="Z29" s="85">
        <v>32</v>
      </c>
      <c r="AA29" s="75">
        <v>85</v>
      </c>
      <c r="AB29" s="11">
        <v>46</v>
      </c>
      <c r="AC29" s="11">
        <v>41</v>
      </c>
      <c r="AD29" s="13"/>
      <c r="AE29" s="119">
        <f t="shared" si="5"/>
        <v>172</v>
      </c>
      <c r="AF29" s="31"/>
      <c r="AG29" s="11"/>
      <c r="AH29" s="11"/>
      <c r="AI29" s="32"/>
      <c r="AJ29" s="119">
        <f t="shared" si="6"/>
        <v>0</v>
      </c>
      <c r="AK29" s="75"/>
      <c r="AL29" s="11"/>
      <c r="AM29" s="11"/>
      <c r="AN29" s="13"/>
      <c r="AO29" s="119">
        <f t="shared" si="7"/>
        <v>0</v>
      </c>
      <c r="AP29" s="75">
        <v>57</v>
      </c>
      <c r="AQ29" s="11">
        <v>44</v>
      </c>
      <c r="AR29" s="11">
        <v>40</v>
      </c>
      <c r="AS29" s="13"/>
      <c r="AT29" s="119">
        <f t="shared" si="8"/>
        <v>141</v>
      </c>
      <c r="AU29" s="41"/>
      <c r="AV29" s="211">
        <v>110</v>
      </c>
      <c r="AW29" s="71">
        <f t="shared" si="9"/>
        <v>423</v>
      </c>
      <c r="AX29" s="354">
        <v>25</v>
      </c>
      <c r="AY29" s="356">
        <f t="shared" si="10"/>
        <v>533</v>
      </c>
      <c r="AZ29" s="90">
        <v>27</v>
      </c>
    </row>
    <row r="30" spans="1:52" ht="17.25">
      <c r="A30" s="37">
        <v>27</v>
      </c>
      <c r="B30" s="351" t="s">
        <v>52</v>
      </c>
      <c r="C30" s="11"/>
      <c r="D30" s="11"/>
      <c r="E30" s="11"/>
      <c r="F30" s="13"/>
      <c r="G30" s="210">
        <f t="shared" si="11"/>
        <v>0</v>
      </c>
      <c r="H30" s="11">
        <v>71</v>
      </c>
      <c r="I30" s="11">
        <v>64</v>
      </c>
      <c r="J30" s="11"/>
      <c r="K30" s="13"/>
      <c r="L30" s="119">
        <f t="shared" si="1"/>
        <v>135</v>
      </c>
      <c r="M30" s="75">
        <v>69</v>
      </c>
      <c r="N30" s="11">
        <v>42</v>
      </c>
      <c r="O30" s="11"/>
      <c r="P30" s="13"/>
      <c r="Q30" s="119">
        <f t="shared" si="2"/>
        <v>111</v>
      </c>
      <c r="R30" s="129"/>
      <c r="S30" s="128"/>
      <c r="T30" s="128"/>
      <c r="U30" s="200"/>
      <c r="V30" s="349">
        <f t="shared" si="12"/>
        <v>0</v>
      </c>
      <c r="W30" s="41">
        <v>50</v>
      </c>
      <c r="X30" s="42"/>
      <c r="Y30" s="187">
        <f t="shared" si="4"/>
        <v>296</v>
      </c>
      <c r="Z30" s="85">
        <v>25</v>
      </c>
      <c r="AA30" s="75"/>
      <c r="AB30" s="11"/>
      <c r="AC30" s="11"/>
      <c r="AD30" s="13"/>
      <c r="AE30" s="119">
        <f t="shared" si="5"/>
        <v>0</v>
      </c>
      <c r="AF30" s="31">
        <v>77</v>
      </c>
      <c r="AG30" s="11"/>
      <c r="AH30" s="11"/>
      <c r="AI30" s="32"/>
      <c r="AJ30" s="119">
        <f t="shared" si="6"/>
        <v>77</v>
      </c>
      <c r="AK30" s="75">
        <v>73</v>
      </c>
      <c r="AL30" s="11"/>
      <c r="AM30" s="11"/>
      <c r="AN30" s="13"/>
      <c r="AO30" s="119">
        <f t="shared" si="7"/>
        <v>73</v>
      </c>
      <c r="AP30" s="75"/>
      <c r="AQ30" s="11"/>
      <c r="AR30" s="11"/>
      <c r="AS30" s="13"/>
      <c r="AT30" s="119">
        <f t="shared" si="8"/>
        <v>0</v>
      </c>
      <c r="AU30" s="41">
        <v>40</v>
      </c>
      <c r="AV30" s="211"/>
      <c r="AW30" s="71">
        <f t="shared" si="9"/>
        <v>190</v>
      </c>
      <c r="AX30" s="354">
        <v>27</v>
      </c>
      <c r="AY30" s="356">
        <f t="shared" si="10"/>
        <v>486</v>
      </c>
      <c r="AZ30" s="90">
        <v>28</v>
      </c>
    </row>
    <row r="31" spans="1:52" ht="17.25">
      <c r="A31" s="37">
        <v>28</v>
      </c>
      <c r="B31" s="351" t="s">
        <v>24</v>
      </c>
      <c r="C31" s="11"/>
      <c r="D31" s="11"/>
      <c r="E31" s="11"/>
      <c r="F31" s="13"/>
      <c r="G31" s="210">
        <f t="shared" si="11"/>
        <v>0</v>
      </c>
      <c r="H31" s="11"/>
      <c r="I31" s="11"/>
      <c r="J31" s="11"/>
      <c r="K31" s="13"/>
      <c r="L31" s="119">
        <f t="shared" si="1"/>
        <v>0</v>
      </c>
      <c r="M31" s="75"/>
      <c r="N31" s="11"/>
      <c r="O31" s="11"/>
      <c r="P31" s="13"/>
      <c r="Q31" s="119">
        <f t="shared" si="2"/>
        <v>0</v>
      </c>
      <c r="R31" s="129"/>
      <c r="S31" s="128"/>
      <c r="T31" s="128"/>
      <c r="U31" s="200"/>
      <c r="V31" s="349">
        <f t="shared" si="12"/>
        <v>0</v>
      </c>
      <c r="W31" s="41"/>
      <c r="X31" s="42"/>
      <c r="Y31" s="187">
        <f t="shared" si="4"/>
        <v>0</v>
      </c>
      <c r="Z31" s="85">
        <v>37</v>
      </c>
      <c r="AA31" s="75"/>
      <c r="AB31" s="11"/>
      <c r="AC31" s="11"/>
      <c r="AD31" s="13"/>
      <c r="AE31" s="119">
        <f t="shared" si="5"/>
        <v>0</v>
      </c>
      <c r="AF31" s="31">
        <v>122</v>
      </c>
      <c r="AG31" s="75"/>
      <c r="AH31" s="11"/>
      <c r="AI31" s="32"/>
      <c r="AJ31" s="119">
        <f t="shared" si="6"/>
        <v>122</v>
      </c>
      <c r="AK31" s="75">
        <v>146</v>
      </c>
      <c r="AL31" s="75"/>
      <c r="AM31" s="11"/>
      <c r="AN31" s="13"/>
      <c r="AO31" s="119">
        <f t="shared" si="7"/>
        <v>146</v>
      </c>
      <c r="AP31" s="75"/>
      <c r="AQ31" s="11"/>
      <c r="AR31" s="11"/>
      <c r="AS31" s="13"/>
      <c r="AT31" s="119">
        <f t="shared" si="8"/>
        <v>0</v>
      </c>
      <c r="AU31" s="41">
        <v>140</v>
      </c>
      <c r="AV31" s="211"/>
      <c r="AW31" s="71">
        <f t="shared" si="9"/>
        <v>408</v>
      </c>
      <c r="AX31" s="354">
        <v>26</v>
      </c>
      <c r="AY31" s="356">
        <f t="shared" si="10"/>
        <v>408</v>
      </c>
      <c r="AZ31" s="90">
        <v>29</v>
      </c>
    </row>
    <row r="32" spans="1:52" ht="25.5">
      <c r="A32" s="37">
        <v>29</v>
      </c>
      <c r="B32" s="351" t="s">
        <v>25</v>
      </c>
      <c r="C32" s="11"/>
      <c r="D32" s="11"/>
      <c r="E32" s="11"/>
      <c r="F32" s="13"/>
      <c r="G32" s="210"/>
      <c r="H32" s="11">
        <v>62</v>
      </c>
      <c r="I32" s="11"/>
      <c r="J32" s="11"/>
      <c r="K32" s="13"/>
      <c r="L32" s="119">
        <f t="shared" si="1"/>
        <v>62</v>
      </c>
      <c r="M32" s="75">
        <v>92</v>
      </c>
      <c r="N32" s="11"/>
      <c r="O32" s="11"/>
      <c r="P32" s="13"/>
      <c r="Q32" s="119">
        <f t="shared" si="2"/>
        <v>92</v>
      </c>
      <c r="R32" s="75"/>
      <c r="S32" s="11"/>
      <c r="T32" s="11"/>
      <c r="U32" s="13"/>
      <c r="V32" s="349"/>
      <c r="W32" s="41">
        <v>73</v>
      </c>
      <c r="X32" s="42"/>
      <c r="Y32" s="187">
        <f t="shared" si="4"/>
        <v>227</v>
      </c>
      <c r="Z32" s="85">
        <v>29</v>
      </c>
      <c r="AA32" s="50"/>
      <c r="AB32" s="28"/>
      <c r="AC32" s="50"/>
      <c r="AD32" s="95"/>
      <c r="AE32" s="119"/>
      <c r="AF32" s="31">
        <v>71</v>
      </c>
      <c r="AG32" s="11"/>
      <c r="AH32" s="11"/>
      <c r="AI32" s="32"/>
      <c r="AJ32" s="119">
        <f t="shared" si="6"/>
        <v>71</v>
      </c>
      <c r="AK32" s="75">
        <v>58</v>
      </c>
      <c r="AL32" s="11"/>
      <c r="AM32" s="11"/>
      <c r="AN32" s="13"/>
      <c r="AO32" s="119">
        <f t="shared" si="7"/>
        <v>58</v>
      </c>
      <c r="AP32" s="75"/>
      <c r="AQ32" s="11"/>
      <c r="AR32" s="11"/>
      <c r="AS32" s="13"/>
      <c r="AT32" s="119"/>
      <c r="AU32" s="41">
        <v>43</v>
      </c>
      <c r="AV32" s="198"/>
      <c r="AW32" s="71">
        <f t="shared" si="9"/>
        <v>172</v>
      </c>
      <c r="AX32" s="354">
        <v>29</v>
      </c>
      <c r="AY32" s="356">
        <f t="shared" si="10"/>
        <v>399</v>
      </c>
      <c r="AZ32" s="90">
        <v>30</v>
      </c>
    </row>
    <row r="33" spans="1:52" ht="17.25">
      <c r="A33" s="37">
        <v>30</v>
      </c>
      <c r="B33" s="351" t="s">
        <v>99</v>
      </c>
      <c r="C33" s="11"/>
      <c r="D33" s="11"/>
      <c r="E33" s="11"/>
      <c r="F33" s="13"/>
      <c r="G33" s="210"/>
      <c r="H33" s="11">
        <v>106</v>
      </c>
      <c r="I33" s="3"/>
      <c r="J33" s="3"/>
      <c r="K33" s="63"/>
      <c r="L33" s="119">
        <f t="shared" si="1"/>
        <v>106</v>
      </c>
      <c r="M33" s="75">
        <v>122</v>
      </c>
      <c r="N33" s="11"/>
      <c r="O33" s="11"/>
      <c r="P33" s="13"/>
      <c r="Q33" s="119">
        <f t="shared" si="2"/>
        <v>122</v>
      </c>
      <c r="R33" s="75"/>
      <c r="S33" s="11"/>
      <c r="T33" s="11"/>
      <c r="U33" s="13"/>
      <c r="V33" s="349"/>
      <c r="W33" s="41">
        <v>50</v>
      </c>
      <c r="X33" s="42"/>
      <c r="Y33" s="187">
        <f t="shared" si="4"/>
        <v>278</v>
      </c>
      <c r="Z33" s="85">
        <v>26</v>
      </c>
      <c r="AA33" s="75"/>
      <c r="AB33" s="11"/>
      <c r="AC33" s="11"/>
      <c r="AD33" s="13"/>
      <c r="AE33" s="119"/>
      <c r="AF33" s="5"/>
      <c r="AG33" s="3"/>
      <c r="AH33" s="3"/>
      <c r="AI33" s="6"/>
      <c r="AJ33" s="119">
        <f t="shared" si="6"/>
        <v>0</v>
      </c>
      <c r="AK33" s="45"/>
      <c r="AL33" s="3"/>
      <c r="AM33" s="3"/>
      <c r="AN33" s="63"/>
      <c r="AO33" s="119">
        <f t="shared" si="7"/>
        <v>0</v>
      </c>
      <c r="AP33" s="75"/>
      <c r="AQ33" s="11"/>
      <c r="AR33" s="11"/>
      <c r="AS33" s="13"/>
      <c r="AT33" s="119"/>
      <c r="AU33" s="8"/>
      <c r="AV33" s="211"/>
      <c r="AW33" s="71">
        <f t="shared" si="9"/>
        <v>0</v>
      </c>
      <c r="AX33" s="354">
        <v>33</v>
      </c>
      <c r="AY33" s="356">
        <f t="shared" si="10"/>
        <v>278</v>
      </c>
      <c r="AZ33" s="90">
        <v>31</v>
      </c>
    </row>
    <row r="34" spans="1:52" ht="17.25">
      <c r="A34" s="37">
        <v>31</v>
      </c>
      <c r="B34" s="351" t="s">
        <v>20</v>
      </c>
      <c r="C34" s="11"/>
      <c r="D34" s="11"/>
      <c r="E34" s="11"/>
      <c r="F34" s="13"/>
      <c r="G34" s="210">
        <f>F34+E34+D34+C34</f>
        <v>0</v>
      </c>
      <c r="H34" s="11">
        <v>99</v>
      </c>
      <c r="I34" s="11"/>
      <c r="J34" s="11"/>
      <c r="K34" s="13"/>
      <c r="L34" s="119">
        <f t="shared" si="1"/>
        <v>99</v>
      </c>
      <c r="M34" s="75">
        <v>89</v>
      </c>
      <c r="N34" s="11"/>
      <c r="O34" s="11"/>
      <c r="P34" s="13"/>
      <c r="Q34" s="119">
        <f t="shared" si="2"/>
        <v>89</v>
      </c>
      <c r="R34" s="129"/>
      <c r="S34" s="128"/>
      <c r="T34" s="128"/>
      <c r="U34" s="200"/>
      <c r="V34" s="349">
        <f>U34+T34+S34+R34</f>
        <v>0</v>
      </c>
      <c r="W34" s="41">
        <v>50</v>
      </c>
      <c r="X34" s="42"/>
      <c r="Y34" s="187">
        <f t="shared" si="4"/>
        <v>238</v>
      </c>
      <c r="Z34" s="85">
        <v>27</v>
      </c>
      <c r="AA34" s="75"/>
      <c r="AB34" s="11"/>
      <c r="AC34" s="11"/>
      <c r="AD34" s="13"/>
      <c r="AE34" s="119">
        <f>AD34+AC34+AB34+AA34</f>
        <v>0</v>
      </c>
      <c r="AF34" s="31"/>
      <c r="AG34" s="11"/>
      <c r="AH34" s="11"/>
      <c r="AI34" s="32"/>
      <c r="AJ34" s="119">
        <f t="shared" si="6"/>
        <v>0</v>
      </c>
      <c r="AK34" s="75"/>
      <c r="AL34" s="11"/>
      <c r="AM34" s="11"/>
      <c r="AN34" s="13"/>
      <c r="AO34" s="119">
        <f t="shared" si="7"/>
        <v>0</v>
      </c>
      <c r="AP34" s="75"/>
      <c r="AQ34" s="11"/>
      <c r="AR34" s="11"/>
      <c r="AS34" s="13"/>
      <c r="AT34" s="119">
        <f>AS34+AR34+AQ34+AP34</f>
        <v>0</v>
      </c>
      <c r="AU34" s="41"/>
      <c r="AV34" s="211"/>
      <c r="AW34" s="71">
        <f t="shared" si="9"/>
        <v>0</v>
      </c>
      <c r="AX34" s="354">
        <v>34</v>
      </c>
      <c r="AY34" s="356">
        <f t="shared" si="10"/>
        <v>238</v>
      </c>
      <c r="AZ34" s="90">
        <v>32</v>
      </c>
    </row>
    <row r="35" spans="1:52" ht="17.25">
      <c r="A35" s="37">
        <v>32</v>
      </c>
      <c r="B35" s="351" t="s">
        <v>100</v>
      </c>
      <c r="C35" s="31"/>
      <c r="D35" s="75"/>
      <c r="E35" s="75"/>
      <c r="F35" s="13"/>
      <c r="G35" s="210"/>
      <c r="H35" s="75">
        <v>70</v>
      </c>
      <c r="I35" s="75"/>
      <c r="J35" s="75"/>
      <c r="K35" s="13"/>
      <c r="L35" s="119">
        <f t="shared" si="1"/>
        <v>70</v>
      </c>
      <c r="M35" s="75">
        <v>87</v>
      </c>
      <c r="N35" s="75"/>
      <c r="O35" s="75"/>
      <c r="P35" s="13"/>
      <c r="Q35" s="119">
        <f t="shared" si="2"/>
        <v>87</v>
      </c>
      <c r="R35" s="129"/>
      <c r="S35" s="129"/>
      <c r="T35" s="128"/>
      <c r="U35" s="200"/>
      <c r="V35" s="349"/>
      <c r="W35" s="41">
        <v>73</v>
      </c>
      <c r="X35" s="42"/>
      <c r="Y35" s="187">
        <f t="shared" si="4"/>
        <v>230</v>
      </c>
      <c r="Z35" s="85">
        <v>28</v>
      </c>
      <c r="AA35" s="75"/>
      <c r="AB35" s="75"/>
      <c r="AC35" s="75"/>
      <c r="AD35" s="13"/>
      <c r="AE35" s="119"/>
      <c r="AF35" s="31"/>
      <c r="AG35" s="75"/>
      <c r="AH35" s="11"/>
      <c r="AI35" s="32"/>
      <c r="AJ35" s="119">
        <f t="shared" si="6"/>
        <v>0</v>
      </c>
      <c r="AK35" s="75"/>
      <c r="AL35" s="75"/>
      <c r="AM35" s="75"/>
      <c r="AN35" s="13"/>
      <c r="AO35" s="119">
        <f t="shared" si="7"/>
        <v>0</v>
      </c>
      <c r="AP35" s="75"/>
      <c r="AQ35" s="75"/>
      <c r="AR35" s="11"/>
      <c r="AS35" s="13"/>
      <c r="AT35" s="119"/>
      <c r="AU35" s="41"/>
      <c r="AV35" s="211"/>
      <c r="AW35" s="71">
        <f t="shared" si="9"/>
        <v>0</v>
      </c>
      <c r="AX35" s="354">
        <v>35</v>
      </c>
      <c r="AY35" s="356">
        <f t="shared" si="10"/>
        <v>230</v>
      </c>
      <c r="AZ35" s="90">
        <v>33</v>
      </c>
    </row>
    <row r="36" spans="1:52" ht="17.25">
      <c r="A36" s="37">
        <v>33</v>
      </c>
      <c r="B36" s="351" t="s">
        <v>79</v>
      </c>
      <c r="C36" s="11">
        <v>72</v>
      </c>
      <c r="D36" s="11"/>
      <c r="E36" s="11"/>
      <c r="F36" s="13"/>
      <c r="G36" s="210">
        <f>F36+E36+D36+C36</f>
        <v>72</v>
      </c>
      <c r="H36" s="11"/>
      <c r="I36" s="11"/>
      <c r="J36" s="11"/>
      <c r="K36" s="13"/>
      <c r="L36" s="119">
        <f t="shared" si="1"/>
        <v>0</v>
      </c>
      <c r="M36" s="75"/>
      <c r="N36" s="11"/>
      <c r="O36" s="11"/>
      <c r="P36" s="13"/>
      <c r="Q36" s="119">
        <f t="shared" si="2"/>
        <v>0</v>
      </c>
      <c r="R36" s="75">
        <v>64</v>
      </c>
      <c r="S36" s="128"/>
      <c r="T36" s="128"/>
      <c r="U36" s="200"/>
      <c r="V36" s="349">
        <f>U36+T36+S36+R36</f>
        <v>64</v>
      </c>
      <c r="W36" s="41"/>
      <c r="X36" s="42"/>
      <c r="Y36" s="187">
        <f t="shared" si="4"/>
        <v>136</v>
      </c>
      <c r="Z36" s="85">
        <v>30</v>
      </c>
      <c r="AA36" s="75">
        <v>48</v>
      </c>
      <c r="AB36" s="11"/>
      <c r="AC36" s="11"/>
      <c r="AD36" s="13"/>
      <c r="AE36" s="119">
        <f>AD36+AC36+AB36+AA36</f>
        <v>48</v>
      </c>
      <c r="AF36" s="31"/>
      <c r="AG36" s="11"/>
      <c r="AH36" s="11"/>
      <c r="AI36" s="32"/>
      <c r="AJ36" s="119">
        <f t="shared" si="6"/>
        <v>0</v>
      </c>
      <c r="AK36" s="75"/>
      <c r="AL36" s="11"/>
      <c r="AM36" s="11"/>
      <c r="AN36" s="13"/>
      <c r="AO36" s="119">
        <f t="shared" si="7"/>
        <v>0</v>
      </c>
      <c r="AP36" s="75">
        <v>35</v>
      </c>
      <c r="AQ36" s="11"/>
      <c r="AR36" s="11"/>
      <c r="AS36" s="13"/>
      <c r="AT36" s="119">
        <f>AS36+AR36+AQ36+AP36</f>
        <v>35</v>
      </c>
      <c r="AU36" s="41"/>
      <c r="AV36" s="211"/>
      <c r="AW36" s="71">
        <f t="shared" si="9"/>
        <v>83</v>
      </c>
      <c r="AX36" s="354">
        <v>31</v>
      </c>
      <c r="AY36" s="356">
        <f t="shared" si="10"/>
        <v>219</v>
      </c>
      <c r="AZ36" s="90">
        <v>34</v>
      </c>
    </row>
    <row r="37" spans="1:52" ht="17.25">
      <c r="A37" s="37">
        <v>34</v>
      </c>
      <c r="B37" s="351" t="s">
        <v>27</v>
      </c>
      <c r="C37" s="75"/>
      <c r="D37" s="75"/>
      <c r="E37" s="75"/>
      <c r="F37" s="13"/>
      <c r="G37" s="210"/>
      <c r="H37" s="11"/>
      <c r="I37" s="75"/>
      <c r="J37" s="75"/>
      <c r="K37" s="13"/>
      <c r="L37" s="119"/>
      <c r="M37" s="75"/>
      <c r="N37" s="75"/>
      <c r="O37" s="75"/>
      <c r="P37" s="13"/>
      <c r="Q37" s="119"/>
      <c r="R37" s="75"/>
      <c r="S37" s="75"/>
      <c r="T37" s="11"/>
      <c r="U37" s="13"/>
      <c r="V37" s="349"/>
      <c r="W37" s="41"/>
      <c r="X37" s="42"/>
      <c r="Y37" s="187"/>
      <c r="Z37" s="85">
        <v>43</v>
      </c>
      <c r="AA37" s="75"/>
      <c r="AB37" s="75"/>
      <c r="AC37" s="75"/>
      <c r="AD37" s="13"/>
      <c r="AE37" s="119"/>
      <c r="AF37" s="31"/>
      <c r="AG37" s="75"/>
      <c r="AH37" s="11"/>
      <c r="AI37" s="32"/>
      <c r="AJ37" s="119">
        <f t="shared" si="6"/>
        <v>0</v>
      </c>
      <c r="AK37" s="75">
        <v>51</v>
      </c>
      <c r="AL37" s="75"/>
      <c r="AM37" s="75"/>
      <c r="AN37" s="13"/>
      <c r="AO37" s="119">
        <f t="shared" si="7"/>
        <v>51</v>
      </c>
      <c r="AP37" s="75"/>
      <c r="AQ37" s="75"/>
      <c r="AR37" s="11"/>
      <c r="AS37" s="13"/>
      <c r="AT37" s="119"/>
      <c r="AU37" s="41">
        <v>43</v>
      </c>
      <c r="AV37" s="211"/>
      <c r="AW37" s="71">
        <f t="shared" si="9"/>
        <v>94</v>
      </c>
      <c r="AX37" s="354">
        <v>30</v>
      </c>
      <c r="AY37" s="356">
        <f t="shared" si="10"/>
        <v>94</v>
      </c>
      <c r="AZ37" s="90">
        <v>35</v>
      </c>
    </row>
    <row r="38" spans="2:52" ht="14.25">
      <c r="B38" s="345"/>
      <c r="C38" s="72"/>
      <c r="D38" s="72"/>
      <c r="E38" s="72"/>
      <c r="F38" s="72"/>
      <c r="G38" s="72"/>
      <c r="R38" s="78"/>
      <c r="S38" s="78"/>
      <c r="T38" s="78"/>
      <c r="U38" s="78"/>
      <c r="V38" s="78"/>
      <c r="X38" s="72"/>
      <c r="Y38" s="72"/>
      <c r="Z38" s="72"/>
      <c r="AA38" s="72"/>
      <c r="AB38" s="72"/>
      <c r="AC38" s="72"/>
      <c r="AD38" s="72"/>
      <c r="AE38" s="72"/>
      <c r="AP38" s="72"/>
      <c r="AQ38" s="72"/>
      <c r="AR38" s="72"/>
      <c r="AS38" s="72"/>
      <c r="AT38" s="72"/>
      <c r="AV38" s="72"/>
      <c r="AW38" s="72"/>
      <c r="AX38" s="72"/>
      <c r="AY38" s="72"/>
      <c r="AZ38" s="72"/>
    </row>
    <row r="39" spans="2:52" ht="14.25">
      <c r="B39" s="345"/>
      <c r="C39" s="72"/>
      <c r="D39" s="72"/>
      <c r="E39" s="72"/>
      <c r="F39" s="72"/>
      <c r="G39" s="72"/>
      <c r="R39" s="78"/>
      <c r="S39" s="78"/>
      <c r="T39" s="78"/>
      <c r="U39" s="78"/>
      <c r="V39" s="78"/>
      <c r="X39" s="72"/>
      <c r="Y39" s="72"/>
      <c r="Z39" s="72"/>
      <c r="AA39" s="72"/>
      <c r="AB39" s="72"/>
      <c r="AC39" s="72"/>
      <c r="AD39" s="72"/>
      <c r="AE39" s="72"/>
      <c r="AP39" s="72"/>
      <c r="AQ39" s="72"/>
      <c r="AR39" s="72"/>
      <c r="AS39" s="72"/>
      <c r="AT39" s="72"/>
      <c r="AV39" s="72"/>
      <c r="AW39" s="72"/>
      <c r="AX39" s="72"/>
      <c r="AY39" s="72"/>
      <c r="AZ39" s="72"/>
    </row>
    <row r="40" spans="2:52" ht="14.25">
      <c r="B40" s="345"/>
      <c r="C40" s="72"/>
      <c r="D40" s="72"/>
      <c r="E40" s="72"/>
      <c r="F40" s="72"/>
      <c r="G40" s="72"/>
      <c r="R40" s="78"/>
      <c r="S40" s="78"/>
      <c r="T40" s="78"/>
      <c r="U40" s="78"/>
      <c r="V40" s="78"/>
      <c r="X40" s="72"/>
      <c r="Y40" s="72"/>
      <c r="Z40" s="72"/>
      <c r="AA40" s="72"/>
      <c r="AB40" s="72"/>
      <c r="AC40" s="72"/>
      <c r="AD40" s="72"/>
      <c r="AE40" s="72"/>
      <c r="AP40" s="72"/>
      <c r="AQ40" s="72"/>
      <c r="AR40" s="72"/>
      <c r="AS40" s="72"/>
      <c r="AT40" s="72"/>
      <c r="AV40" s="72"/>
      <c r="AW40" s="72"/>
      <c r="AX40" s="72"/>
      <c r="AY40" s="72"/>
      <c r="AZ40" s="72"/>
    </row>
    <row r="41" spans="2:52" ht="14.25">
      <c r="B41" s="345"/>
      <c r="C41" s="72"/>
      <c r="D41" s="72"/>
      <c r="E41" s="72"/>
      <c r="F41" s="72"/>
      <c r="G41" s="72"/>
      <c r="R41" s="78"/>
      <c r="S41" s="78"/>
      <c r="T41" s="78"/>
      <c r="U41" s="78"/>
      <c r="V41" s="78"/>
      <c r="X41" s="72"/>
      <c r="Y41" s="72"/>
      <c r="Z41" s="72"/>
      <c r="AA41" s="72"/>
      <c r="AB41" s="72"/>
      <c r="AC41" s="72"/>
      <c r="AD41" s="72"/>
      <c r="AE41" s="72"/>
      <c r="AP41" s="72"/>
      <c r="AQ41" s="72"/>
      <c r="AR41" s="72"/>
      <c r="AS41" s="72"/>
      <c r="AT41" s="72"/>
      <c r="AV41" s="72"/>
      <c r="AW41" s="72"/>
      <c r="AX41" s="72"/>
      <c r="AY41" s="72"/>
      <c r="AZ41" s="72"/>
    </row>
    <row r="42" spans="2:52" ht="14.25">
      <c r="B42" s="345"/>
      <c r="C42" s="72"/>
      <c r="D42" s="72"/>
      <c r="E42" s="72"/>
      <c r="F42" s="72"/>
      <c r="G42" s="72"/>
      <c r="R42" s="78"/>
      <c r="S42" s="78"/>
      <c r="T42" s="78"/>
      <c r="U42" s="78"/>
      <c r="V42" s="78"/>
      <c r="X42" s="72"/>
      <c r="Y42" s="72"/>
      <c r="Z42" s="72"/>
      <c r="AA42" s="72"/>
      <c r="AB42" s="72"/>
      <c r="AC42" s="72"/>
      <c r="AD42" s="72"/>
      <c r="AE42" s="72"/>
      <c r="AP42" s="72"/>
      <c r="AQ42" s="72"/>
      <c r="AR42" s="72"/>
      <c r="AS42" s="72"/>
      <c r="AT42" s="72"/>
      <c r="AV42" s="72"/>
      <c r="AW42" s="72"/>
      <c r="AX42" s="72"/>
      <c r="AY42" s="72"/>
      <c r="AZ42" s="72"/>
    </row>
    <row r="43" spans="2:52" ht="14.25">
      <c r="B43" s="345"/>
      <c r="C43" s="72"/>
      <c r="D43" s="72"/>
      <c r="E43" s="72"/>
      <c r="F43" s="72"/>
      <c r="G43" s="72"/>
      <c r="R43" s="78"/>
      <c r="S43" s="78"/>
      <c r="T43" s="78"/>
      <c r="U43" s="78"/>
      <c r="V43" s="78"/>
      <c r="X43" s="72"/>
      <c r="Y43" s="72"/>
      <c r="Z43" s="72"/>
      <c r="AA43" s="72"/>
      <c r="AB43" s="72"/>
      <c r="AC43" s="72"/>
      <c r="AD43" s="72"/>
      <c r="AE43" s="72"/>
      <c r="AP43" s="72"/>
      <c r="AQ43" s="72"/>
      <c r="AR43" s="72"/>
      <c r="AS43" s="72"/>
      <c r="AT43" s="72"/>
      <c r="AV43" s="72"/>
      <c r="AW43" s="72"/>
      <c r="AX43" s="72"/>
      <c r="AY43" s="72"/>
      <c r="AZ43" s="72"/>
    </row>
    <row r="44" spans="2:52" ht="14.25">
      <c r="B44" s="345"/>
      <c r="C44" s="72"/>
      <c r="D44" s="72"/>
      <c r="E44" s="72"/>
      <c r="F44" s="72"/>
      <c r="G44" s="72"/>
      <c r="R44" s="78"/>
      <c r="S44" s="78"/>
      <c r="T44" s="78"/>
      <c r="U44" s="78"/>
      <c r="V44" s="78"/>
      <c r="X44" s="72"/>
      <c r="Y44" s="72"/>
      <c r="Z44" s="72"/>
      <c r="AA44" s="72"/>
      <c r="AB44" s="72"/>
      <c r="AC44" s="72"/>
      <c r="AD44" s="72"/>
      <c r="AE44" s="72"/>
      <c r="AP44" s="72"/>
      <c r="AQ44" s="72"/>
      <c r="AR44" s="72"/>
      <c r="AS44" s="72"/>
      <c r="AT44" s="72"/>
      <c r="AV44" s="72"/>
      <c r="AW44" s="72"/>
      <c r="AX44" s="72"/>
      <c r="AY44" s="72"/>
      <c r="AZ44" s="72"/>
    </row>
    <row r="45" spans="2:52" ht="14.25">
      <c r="B45" s="345"/>
      <c r="C45" s="72"/>
      <c r="D45" s="72"/>
      <c r="E45" s="72"/>
      <c r="F45" s="72"/>
      <c r="G45" s="72"/>
      <c r="R45" s="78"/>
      <c r="S45" s="78"/>
      <c r="T45" s="78"/>
      <c r="U45" s="78"/>
      <c r="V45" s="78"/>
      <c r="X45" s="72"/>
      <c r="Y45" s="72"/>
      <c r="Z45" s="72"/>
      <c r="AA45" s="72"/>
      <c r="AB45" s="72"/>
      <c r="AC45" s="72"/>
      <c r="AD45" s="72"/>
      <c r="AE45" s="72"/>
      <c r="AP45" s="72"/>
      <c r="AQ45" s="72"/>
      <c r="AR45" s="72"/>
      <c r="AS45" s="72"/>
      <c r="AT45" s="72"/>
      <c r="AV45" s="72"/>
      <c r="AW45" s="72"/>
      <c r="AX45" s="72"/>
      <c r="AY45" s="72"/>
      <c r="AZ45" s="72"/>
    </row>
    <row r="46" spans="2:52" ht="14.25">
      <c r="B46" s="345"/>
      <c r="C46" s="72"/>
      <c r="D46" s="72"/>
      <c r="E46" s="72"/>
      <c r="F46" s="72"/>
      <c r="G46" s="72"/>
      <c r="R46" s="78"/>
      <c r="S46" s="78"/>
      <c r="T46" s="78"/>
      <c r="U46" s="78"/>
      <c r="V46" s="78"/>
      <c r="X46" s="72"/>
      <c r="Y46" s="72"/>
      <c r="Z46" s="72"/>
      <c r="AA46" s="72"/>
      <c r="AB46" s="72"/>
      <c r="AC46" s="72"/>
      <c r="AD46" s="72"/>
      <c r="AE46" s="72"/>
      <c r="AP46" s="72"/>
      <c r="AQ46" s="72"/>
      <c r="AR46" s="72"/>
      <c r="AS46" s="72"/>
      <c r="AT46" s="72"/>
      <c r="AV46" s="72"/>
      <c r="AW46" s="72"/>
      <c r="AX46" s="72"/>
      <c r="AY46" s="72"/>
      <c r="AZ46" s="72"/>
    </row>
    <row r="47" spans="2:52" ht="14.25">
      <c r="B47" s="345"/>
      <c r="C47" s="72"/>
      <c r="D47" s="72"/>
      <c r="E47" s="72"/>
      <c r="F47" s="72"/>
      <c r="G47" s="72"/>
      <c r="R47" s="78"/>
      <c r="S47" s="78"/>
      <c r="T47" s="78"/>
      <c r="U47" s="78"/>
      <c r="V47" s="78"/>
      <c r="X47" s="72"/>
      <c r="Y47" s="72"/>
      <c r="Z47" s="72"/>
      <c r="AA47" s="72"/>
      <c r="AB47" s="72"/>
      <c r="AC47" s="72"/>
      <c r="AD47" s="72"/>
      <c r="AE47" s="72"/>
      <c r="AP47" s="72"/>
      <c r="AQ47" s="72"/>
      <c r="AR47" s="72"/>
      <c r="AS47" s="72"/>
      <c r="AT47" s="72"/>
      <c r="AV47" s="72"/>
      <c r="AW47" s="72"/>
      <c r="AX47" s="72"/>
      <c r="AY47" s="72"/>
      <c r="AZ47" s="72"/>
    </row>
    <row r="48" spans="2:52" ht="14.25">
      <c r="B48" s="346"/>
      <c r="Y48" s="43"/>
      <c r="Z48" s="43"/>
      <c r="AE48" s="43"/>
      <c r="AW48" s="43"/>
      <c r="AX48" s="43"/>
      <c r="AY48" s="43"/>
      <c r="AZ48" s="43"/>
    </row>
    <row r="49" spans="2:52" ht="14.25">
      <c r="B49" s="346"/>
      <c r="Y49" s="43"/>
      <c r="Z49" s="43"/>
      <c r="AE49" s="43"/>
      <c r="AW49" s="43"/>
      <c r="AX49" s="43"/>
      <c r="AY49" s="43"/>
      <c r="AZ49" s="43"/>
    </row>
    <row r="50" spans="2:52" ht="14.25">
      <c r="B50" s="346"/>
      <c r="Y50" s="43"/>
      <c r="Z50" s="43"/>
      <c r="AE50" s="43"/>
      <c r="AW50" s="43"/>
      <c r="AX50" s="43"/>
      <c r="AY50" s="43"/>
      <c r="AZ50" s="43"/>
    </row>
    <row r="51" spans="2:52" ht="14.25">
      <c r="B51" s="346"/>
      <c r="Y51" s="43"/>
      <c r="Z51" s="43"/>
      <c r="AE51" s="43"/>
      <c r="AW51" s="43"/>
      <c r="AX51" s="43"/>
      <c r="AY51" s="43"/>
      <c r="AZ51" s="43"/>
    </row>
  </sheetData>
  <sheetProtection/>
  <mergeCells count="14">
    <mergeCell ref="A1:A2"/>
    <mergeCell ref="B1:B2"/>
    <mergeCell ref="C1:Z1"/>
    <mergeCell ref="AA1:AX1"/>
    <mergeCell ref="AF2:AJ2"/>
    <mergeCell ref="AK2:AO2"/>
    <mergeCell ref="AP2:AT2"/>
    <mergeCell ref="AY1:AY2"/>
    <mergeCell ref="AZ1:AZ2"/>
    <mergeCell ref="C2:G2"/>
    <mergeCell ref="H2:L2"/>
    <mergeCell ref="M2:Q2"/>
    <mergeCell ref="R2:V2"/>
    <mergeCell ref="AA2:AE2"/>
  </mergeCells>
  <printOptions/>
  <pageMargins left="0.03937007874015748" right="0.03937007874015748" top="0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melik</cp:lastModifiedBy>
  <cp:lastPrinted>2022-04-18T15:56:05Z</cp:lastPrinted>
  <dcterms:created xsi:type="dcterms:W3CDTF">2011-05-23T04:18:39Z</dcterms:created>
  <dcterms:modified xsi:type="dcterms:W3CDTF">2022-07-12T11:49:17Z</dcterms:modified>
  <cp:category/>
  <cp:version/>
  <cp:contentType/>
  <cp:contentStatus/>
</cp:coreProperties>
</file>